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MP.LOCAL\Profile\Redirect\Lisle\Desktop\"/>
    </mc:Choice>
  </mc:AlternateContent>
  <xr:revisionPtr revIDLastSave="0" documentId="13_ncr:1_{664A2B7B-7AD2-4B6A-ACD6-234A7B333C6A}" xr6:coauthVersionLast="44" xr6:coauthVersionMax="44" xr10:uidLastSave="{00000000-0000-0000-0000-000000000000}"/>
  <bookViews>
    <workbookView xWindow="8730" yWindow="885" windowWidth="18975" windowHeight="14415" xr2:uid="{00000000-000D-0000-FFFF-FFFF00000000}"/>
  </bookViews>
  <sheets>
    <sheet name="STIMULUS CALCULATOR" sheetId="1" r:id="rId1"/>
  </sheets>
  <definedNames>
    <definedName name="_xlnm.Print_Area" localSheetId="0">'STIMULUS CALCULATOR'!$A$2:$AA$91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22" i="1" l="1"/>
  <c r="V25" i="1" l="1"/>
  <c r="V28" i="1" l="1"/>
  <c r="V30" i="1" s="1"/>
  <c r="E22" i="1" l="1"/>
  <c r="N55" i="1" l="1"/>
  <c r="J55" i="1"/>
  <c r="J68" i="1" s="1"/>
  <c r="N34" i="1"/>
  <c r="J34" i="1"/>
  <c r="J66" i="1" s="1"/>
  <c r="N44" i="1"/>
  <c r="J72" i="1" l="1"/>
  <c r="F50" i="1"/>
  <c r="F48" i="1"/>
  <c r="F46" i="1"/>
  <c r="J18" i="1"/>
  <c r="J20" i="1"/>
  <c r="N18" i="1"/>
  <c r="N20" i="1"/>
  <c r="J44" i="1"/>
  <c r="V34" i="1" l="1"/>
  <c r="F44" i="1"/>
  <c r="V50" i="1" l="1"/>
  <c r="V66" i="1"/>
  <c r="N66" i="1" s="1"/>
  <c r="V48" i="1"/>
  <c r="V46" i="1"/>
  <c r="V44" i="1"/>
  <c r="V55" i="1" l="1"/>
  <c r="V68" i="1" s="1"/>
  <c r="N68" i="1" s="1"/>
  <c r="V72" i="1" l="1"/>
  <c r="C77" i="1" s="1"/>
  <c r="N72" i="1"/>
  <c r="E78" i="1" s="1"/>
</calcChain>
</file>

<file path=xl/sharedStrings.xml><?xml version="1.0" encoding="utf-8"?>
<sst xmlns="http://schemas.openxmlformats.org/spreadsheetml/2006/main" count="33" uniqueCount="30">
  <si>
    <t>Customer Base</t>
  </si>
  <si>
    <t>www.mckinleyplowman.com.au</t>
  </si>
  <si>
    <t>1. (Phase 1 Rebate) + 2. (Phase 2 Cash Bonus) = 3. (Total PAYGW Stimulus benefit)</t>
  </si>
  <si>
    <t xml:space="preserve">   TOTAL</t>
  </si>
  <si>
    <t>January 2020</t>
  </si>
  <si>
    <t>February 2020</t>
  </si>
  <si>
    <t>June 2020</t>
  </si>
  <si>
    <t xml:space="preserve">    TOTAL</t>
  </si>
  <si>
    <t>- You are a small or medium size business entity with aggregated annual turnover under $50 million and you employ workers.</t>
  </si>
  <si>
    <t>- You are only eligible for the additional payments (July to October 2020) where you continue to be active during this period.</t>
  </si>
  <si>
    <t>- Payments will be delivered by the ATO as an automatic credit in the activity statement system upon employers lodging eligible upcoming activity statements.</t>
  </si>
  <si>
    <t xml:space="preserve">    Phase 1 (Rebate amount)</t>
  </si>
  <si>
    <t xml:space="preserve">TOTAL STIMULUS PACKAGE </t>
  </si>
  <si>
    <t>PAYG Withholding Cash Boost</t>
  </si>
  <si>
    <t>[March to June]</t>
  </si>
  <si>
    <t>[June to September]</t>
  </si>
  <si>
    <t xml:space="preserve">    Phase 2 (Cash Boost amount)</t>
  </si>
  <si>
    <t>Monthly</t>
  </si>
  <si>
    <t>Quarterly</t>
  </si>
  <si>
    <t>Please select your wage REPORTING FREQUENCY on your Activity Statements?</t>
  </si>
  <si>
    <r>
      <t xml:space="preserve">The </t>
    </r>
    <r>
      <rPr>
        <b/>
        <sz val="8"/>
        <color theme="1"/>
        <rFont val="Arial"/>
        <family val="2"/>
      </rPr>
      <t xml:space="preserve">Pay As You Go Withholding (PAYGW) Cash Boost </t>
    </r>
    <r>
      <rPr>
        <sz val="8"/>
        <color theme="1"/>
        <rFont val="Arial"/>
        <family val="2"/>
      </rPr>
      <t xml:space="preserve">forms part of the Government's COVID-19 Stimulus package and provides a minumum of $20,000 and a maximum of $100,000 in rebates and cash boosts between April and October 2020. The stimulus is split in to two phases. 
</t>
    </r>
    <r>
      <rPr>
        <b/>
        <sz val="8"/>
        <color theme="1"/>
        <rFont val="Arial"/>
        <family val="2"/>
      </rPr>
      <t xml:space="preserve">Phase 1 - PAYGW Rebate: </t>
    </r>
    <r>
      <rPr>
        <sz val="8"/>
        <color theme="1"/>
        <rFont val="Arial"/>
        <family val="2"/>
      </rPr>
      <t xml:space="preserve">Applies to eligible employers &lt; $50million in turnover and is a rebate of up to $50,000 in total.  This relates to the period from March to June 2020.
</t>
    </r>
    <r>
      <rPr>
        <b/>
        <sz val="8"/>
        <color theme="1"/>
        <rFont val="Arial"/>
        <family val="2"/>
      </rPr>
      <t>Phase 2 - PAYGW Cash Boost:</t>
    </r>
    <r>
      <rPr>
        <sz val="8"/>
        <color theme="1"/>
        <rFont val="Arial"/>
        <family val="2"/>
      </rPr>
      <t xml:space="preserve"> Applies to eligible employers (&lt; $50million) who remain active, and provides a cash bonus equal to the phase 1 rebate received. This relates to the period from June to September 2020.</t>
    </r>
  </si>
  <si>
    <t>DISCLAIMER: You are eligible for the above rebates and cash boosts under the Stimulus Package subject to the following conditions:</t>
  </si>
  <si>
    <t>- Wages and PAYG Withheld cannot be artificially manipulated to increase the benefits sought under the stimulus.</t>
  </si>
  <si>
    <t xml:space="preserve">- Any rebates or cash boosts received may first offset any existing ATO debts or BAS liabilities. </t>
  </si>
  <si>
    <t>April 2020 (input)</t>
  </si>
  <si>
    <t>May 2020 (input)</t>
  </si>
  <si>
    <t>June 2020 (input)</t>
  </si>
  <si>
    <t>July 2020 (input)</t>
  </si>
  <si>
    <t>August 2020 (input)</t>
  </si>
  <si>
    <t>September 2020 (input)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</si>
</sst>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&quot;$&quot;#,##0"/>
    <numFmt numFmtId="165" formatCode="&quot;$&quot;#,##0;\(&quot;$&quot;#,##0\)"/>
    <numFmt numFmtId="166" formatCode="&quot;$&quot;#,##0;&quot;$&quot;#,##0;_-* &quot;-&quot;???_-;_-@_-"/>
  </numFmts>
  <fonts count="3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theme="1" tint="0.34998626667073579"/>
      <name val="Arial"/>
      <family val="2"/>
    </font>
    <font>
      <sz val="9"/>
      <color theme="1" tint="0.34998626667073579"/>
      <name val="Calibri"/>
      <family val="2"/>
      <scheme val="minor"/>
    </font>
    <font>
      <sz val="8"/>
      <color theme="1" tint="0.34998626667073579"/>
      <name val="Arial"/>
      <family val="2"/>
    </font>
    <font>
      <b/>
      <sz val="8"/>
      <color theme="1" tint="0.34998626667073579"/>
      <name val="Arial"/>
      <family val="2"/>
    </font>
    <font>
      <sz val="8"/>
      <color theme="1"/>
      <name val="Arial"/>
      <family val="2"/>
    </font>
    <font>
      <sz val="8"/>
      <color theme="1" tint="0.499984740745262"/>
      <name val="Arial"/>
      <family val="2"/>
    </font>
    <font>
      <sz val="8"/>
      <color theme="1"/>
      <name val="Wingdings"/>
      <charset val="2"/>
    </font>
    <font>
      <sz val="7"/>
      <color theme="0"/>
      <name val="Times New Roman"/>
      <family val="1"/>
    </font>
    <font>
      <b/>
      <sz val="3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color theme="1" tint="0.499984740745262"/>
      <name val="Arial"/>
      <family val="2"/>
    </font>
    <font>
      <b/>
      <sz val="9"/>
      <color theme="0"/>
      <name val="Arial"/>
      <family val="2"/>
    </font>
    <font>
      <b/>
      <sz val="8"/>
      <color theme="1"/>
      <name val="Arial"/>
      <family val="2"/>
    </font>
    <font>
      <b/>
      <sz val="10"/>
      <name val="Calibri"/>
      <family val="2"/>
      <scheme val="minor"/>
    </font>
    <font>
      <b/>
      <sz val="12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theme="8"/>
      <name val="Arial"/>
      <family val="2"/>
    </font>
    <font>
      <b/>
      <u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2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3.5"/>
      <color theme="1"/>
      <name val="Calibri"/>
      <family val="2"/>
      <scheme val="minor"/>
    </font>
    <font>
      <sz val="8"/>
      <color theme="8" tint="0.59999389629810485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8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0" xfId="0" applyFill="1" applyProtection="1">
      <protection hidden="1"/>
    </xf>
    <xf numFmtId="0" fontId="0" fillId="0" borderId="0" xfId="0" applyFill="1" applyAlignment="1" applyProtection="1">
      <alignment horizontal="center"/>
      <protection hidden="1"/>
    </xf>
    <xf numFmtId="0" fontId="0" fillId="0" borderId="3" xfId="0" applyFill="1" applyBorder="1" applyProtection="1">
      <protection hidden="1"/>
    </xf>
    <xf numFmtId="0" fontId="0" fillId="0" borderId="4" xfId="0" applyFill="1" applyBorder="1" applyProtection="1">
      <protection hidden="1"/>
    </xf>
    <xf numFmtId="0" fontId="0" fillId="0" borderId="4" xfId="0" applyFill="1" applyBorder="1" applyAlignment="1" applyProtection="1">
      <alignment horizontal="center"/>
      <protection hidden="1"/>
    </xf>
    <xf numFmtId="0" fontId="0" fillId="0" borderId="5" xfId="0" applyFill="1" applyBorder="1" applyProtection="1">
      <protection hidden="1"/>
    </xf>
    <xf numFmtId="0" fontId="0" fillId="0" borderId="6" xfId="0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0" fillId="0" borderId="7" xfId="0" applyFill="1" applyBorder="1" applyProtection="1">
      <protection hidden="1"/>
    </xf>
    <xf numFmtId="0" fontId="13" fillId="0" borderId="0" xfId="0" quotePrefix="1" applyFont="1" applyFill="1" applyBorder="1" applyAlignment="1" applyProtection="1">
      <alignment horizontal="left" vertical="center"/>
      <protection hidden="1"/>
    </xf>
    <xf numFmtId="0" fontId="0" fillId="0" borderId="7" xfId="0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6" xfId="0" applyBorder="1" applyProtection="1">
      <protection hidden="1"/>
    </xf>
    <xf numFmtId="0" fontId="14" fillId="0" borderId="7" xfId="0" applyFont="1" applyBorder="1" applyAlignment="1" applyProtection="1">
      <alignment horizontal="left" vertical="top" wrapText="1"/>
      <protection hidden="1"/>
    </xf>
    <xf numFmtId="0" fontId="14" fillId="0" borderId="0" xfId="0" applyFont="1" applyBorder="1" applyAlignment="1" applyProtection="1">
      <alignment horizontal="left" vertical="top" wrapText="1"/>
      <protection hidden="1"/>
    </xf>
    <xf numFmtId="0" fontId="14" fillId="0" borderId="0" xfId="0" applyFont="1" applyAlignment="1" applyProtection="1">
      <alignment horizontal="left" vertical="top" wrapText="1"/>
      <protection hidden="1"/>
    </xf>
    <xf numFmtId="0" fontId="15" fillId="0" borderId="7" xfId="0" applyFont="1" applyBorder="1" applyAlignment="1" applyProtection="1">
      <alignment vertical="center" shrinkToFit="1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6" xfId="0" applyFill="1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vertical="center"/>
      <protection hidden="1"/>
    </xf>
    <xf numFmtId="0" fontId="5" fillId="2" borderId="0" xfId="0" applyFont="1" applyFill="1" applyBorder="1" applyAlignment="1" applyProtection="1">
      <alignment vertical="center"/>
      <protection hidden="1"/>
    </xf>
    <xf numFmtId="9" fontId="6" fillId="2" borderId="0" xfId="0" applyNumberFormat="1" applyFont="1" applyFill="1" applyBorder="1" applyAlignment="1" applyProtection="1">
      <alignment vertical="center"/>
      <protection hidden="1"/>
    </xf>
    <xf numFmtId="0" fontId="3" fillId="2" borderId="0" xfId="0" applyFont="1" applyFill="1" applyBorder="1" applyAlignment="1" applyProtection="1">
      <alignment vertical="center"/>
      <protection hidden="1"/>
    </xf>
    <xf numFmtId="0" fontId="4" fillId="5" borderId="1" xfId="0" applyFont="1" applyFill="1" applyBorder="1" applyAlignment="1" applyProtection="1">
      <alignment vertical="center"/>
      <protection hidden="1"/>
    </xf>
    <xf numFmtId="0" fontId="5" fillId="5" borderId="1" xfId="0" applyFont="1" applyFill="1" applyBorder="1" applyAlignment="1" applyProtection="1">
      <alignment vertical="center"/>
      <protection hidden="1"/>
    </xf>
    <xf numFmtId="9" fontId="6" fillId="5" borderId="1" xfId="0" applyNumberFormat="1" applyFont="1" applyFill="1" applyBorder="1" applyAlignment="1" applyProtection="1">
      <alignment vertical="center"/>
      <protection hidden="1"/>
    </xf>
    <xf numFmtId="0" fontId="3" fillId="5" borderId="1" xfId="0" applyFont="1" applyFill="1" applyBorder="1" applyAlignment="1" applyProtection="1">
      <alignment vertical="center"/>
      <protection hidden="1"/>
    </xf>
    <xf numFmtId="0" fontId="0" fillId="5" borderId="0" xfId="0" applyFill="1" applyBorder="1" applyAlignment="1" applyProtection="1">
      <alignment vertical="center"/>
      <protection hidden="1"/>
    </xf>
    <xf numFmtId="0" fontId="3" fillId="6" borderId="1" xfId="0" applyFont="1" applyFill="1" applyBorder="1" applyAlignment="1" applyProtection="1">
      <alignment vertical="center"/>
      <protection hidden="1"/>
    </xf>
    <xf numFmtId="0" fontId="0" fillId="6" borderId="0" xfId="0" applyFill="1" applyBorder="1" applyAlignment="1" applyProtection="1">
      <alignment vertical="center"/>
      <protection hidden="1"/>
    </xf>
    <xf numFmtId="0" fontId="7" fillId="5" borderId="0" xfId="0" applyFont="1" applyFill="1" applyBorder="1" applyAlignment="1" applyProtection="1">
      <alignment vertical="center"/>
      <protection hidden="1"/>
    </xf>
    <xf numFmtId="0" fontId="9" fillId="5" borderId="0" xfId="0" applyFont="1" applyFill="1" applyBorder="1" applyAlignment="1" applyProtection="1">
      <alignment vertical="center"/>
      <protection hidden="1"/>
    </xf>
    <xf numFmtId="0" fontId="10" fillId="5" borderId="0" xfId="0" applyFont="1" applyFill="1" applyBorder="1" applyAlignment="1" applyProtection="1">
      <alignment vertical="center"/>
      <protection hidden="1"/>
    </xf>
    <xf numFmtId="0" fontId="10" fillId="6" borderId="0" xfId="0" applyFont="1" applyFill="1" applyBorder="1" applyAlignment="1" applyProtection="1">
      <alignment vertical="center"/>
      <protection hidden="1"/>
    </xf>
    <xf numFmtId="0" fontId="9" fillId="6" borderId="0" xfId="0" applyFont="1" applyFill="1" applyBorder="1" applyAlignment="1" applyProtection="1">
      <alignment vertical="center"/>
      <protection hidden="1"/>
    </xf>
    <xf numFmtId="41" fontId="7" fillId="5" borderId="0" xfId="0" applyNumberFormat="1" applyFont="1" applyFill="1" applyBorder="1" applyAlignment="1" applyProtection="1">
      <alignment vertical="center"/>
      <protection hidden="1"/>
    </xf>
    <xf numFmtId="43" fontId="0" fillId="0" borderId="0" xfId="0" applyNumberFormat="1" applyBorder="1" applyProtection="1"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7" fillId="5" borderId="2" xfId="0" applyFont="1" applyFill="1" applyBorder="1" applyAlignment="1" applyProtection="1">
      <alignment vertical="center"/>
      <protection hidden="1"/>
    </xf>
    <xf numFmtId="9" fontId="7" fillId="5" borderId="2" xfId="0" applyNumberFormat="1" applyFont="1" applyFill="1" applyBorder="1" applyAlignment="1" applyProtection="1">
      <alignment vertical="center"/>
      <protection hidden="1"/>
    </xf>
    <xf numFmtId="0" fontId="10" fillId="5" borderId="2" xfId="0" applyFont="1" applyFill="1" applyBorder="1" applyAlignment="1" applyProtection="1">
      <alignment vertical="center"/>
      <protection hidden="1"/>
    </xf>
    <xf numFmtId="0" fontId="9" fillId="5" borderId="2" xfId="0" applyFont="1" applyFill="1" applyBorder="1" applyAlignment="1" applyProtection="1">
      <alignment vertical="center"/>
      <protection hidden="1"/>
    </xf>
    <xf numFmtId="0" fontId="10" fillId="6" borderId="2" xfId="0" applyFont="1" applyFill="1" applyBorder="1" applyAlignment="1" applyProtection="1">
      <alignment vertical="center"/>
      <protection hidden="1"/>
    </xf>
    <xf numFmtId="0" fontId="9" fillId="6" borderId="2" xfId="0" applyFont="1" applyFill="1" applyBorder="1" applyAlignment="1" applyProtection="1">
      <alignment vertical="center"/>
      <protection hidden="1"/>
    </xf>
    <xf numFmtId="164" fontId="10" fillId="6" borderId="2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6" xfId="0" applyBorder="1" applyAlignment="1" applyProtection="1">
      <alignment vertical="center"/>
      <protection hidden="1"/>
    </xf>
    <xf numFmtId="9" fontId="7" fillId="5" borderId="0" xfId="0" applyNumberFormat="1" applyFont="1" applyFill="1" applyBorder="1" applyAlignment="1" applyProtection="1">
      <alignment vertical="center"/>
      <protection hidden="1"/>
    </xf>
    <xf numFmtId="164" fontId="16" fillId="6" borderId="0" xfId="0" applyNumberFormat="1" applyFont="1" applyFill="1" applyBorder="1" applyAlignment="1" applyProtection="1">
      <alignment horizontal="center" vertical="center"/>
      <protection hidden="1"/>
    </xf>
    <xf numFmtId="0" fontId="7" fillId="5" borderId="1" xfId="0" applyFont="1" applyFill="1" applyBorder="1" applyAlignment="1" applyProtection="1">
      <alignment vertical="center"/>
      <protection hidden="1"/>
    </xf>
    <xf numFmtId="9" fontId="7" fillId="5" borderId="1" xfId="0" applyNumberFormat="1" applyFont="1" applyFill="1" applyBorder="1" applyAlignment="1" applyProtection="1">
      <alignment vertical="center"/>
      <protection hidden="1"/>
    </xf>
    <xf numFmtId="0" fontId="10" fillId="5" borderId="1" xfId="0" applyFont="1" applyFill="1" applyBorder="1" applyAlignment="1" applyProtection="1">
      <alignment vertical="center"/>
      <protection hidden="1"/>
    </xf>
    <xf numFmtId="0" fontId="10" fillId="6" borderId="1" xfId="0" applyFont="1" applyFill="1" applyBorder="1" applyAlignment="1" applyProtection="1">
      <alignment vertical="center"/>
      <protection hidden="1"/>
    </xf>
    <xf numFmtId="164" fontId="16" fillId="6" borderId="1" xfId="0" applyNumberFormat="1" applyFont="1" applyFill="1" applyBorder="1" applyAlignment="1" applyProtection="1">
      <alignment horizontal="center" vertical="center"/>
      <protection hidden="1"/>
    </xf>
    <xf numFmtId="0" fontId="8" fillId="5" borderId="0" xfId="0" quotePrefix="1" applyFont="1" applyFill="1" applyBorder="1" applyAlignment="1" applyProtection="1">
      <alignment vertical="center"/>
      <protection hidden="1"/>
    </xf>
    <xf numFmtId="0" fontId="0" fillId="4" borderId="0" xfId="0" applyFill="1" applyBorder="1" applyProtection="1">
      <protection hidden="1"/>
    </xf>
    <xf numFmtId="0" fontId="7" fillId="2" borderId="0" xfId="0" applyFont="1" applyFill="1" applyBorder="1" applyAlignment="1" applyProtection="1">
      <alignment vertical="center"/>
      <protection hidden="1"/>
    </xf>
    <xf numFmtId="0" fontId="9" fillId="2" borderId="0" xfId="0" applyFont="1" applyFill="1" applyBorder="1" applyAlignment="1" applyProtection="1">
      <alignment vertical="center"/>
      <protection hidden="1"/>
    </xf>
    <xf numFmtId="0" fontId="10" fillId="2" borderId="0" xfId="0" applyFont="1" applyFill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vertical="center"/>
      <protection hidden="1"/>
    </xf>
    <xf numFmtId="165" fontId="0" fillId="0" borderId="0" xfId="0" applyNumberFormat="1" applyBorder="1" applyProtection="1">
      <protection hidden="1"/>
    </xf>
    <xf numFmtId="0" fontId="10" fillId="4" borderId="0" xfId="0" applyFont="1" applyFill="1" applyBorder="1" applyAlignment="1" applyProtection="1">
      <alignment vertical="center"/>
      <protection hidden="1"/>
    </xf>
    <xf numFmtId="0" fontId="9" fillId="4" borderId="0" xfId="0" applyFont="1" applyFill="1" applyBorder="1" applyAlignment="1" applyProtection="1">
      <alignment vertical="center"/>
      <protection hidden="1"/>
    </xf>
    <xf numFmtId="0" fontId="8" fillId="5" borderId="0" xfId="0" applyFont="1" applyFill="1" applyBorder="1" applyAlignment="1" applyProtection="1">
      <alignment vertical="center"/>
      <protection hidden="1"/>
    </xf>
    <xf numFmtId="165" fontId="0" fillId="0" borderId="0" xfId="0" applyNumberFormat="1" applyBorder="1" applyAlignment="1" applyProtection="1">
      <alignment horizontal="center" vertical="center"/>
      <protection hidden="1"/>
    </xf>
    <xf numFmtId="9" fontId="0" fillId="0" borderId="0" xfId="0" applyNumberForma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7" fillId="5" borderId="0" xfId="0" applyFont="1" applyFill="1" applyBorder="1" applyAlignment="1" applyProtection="1">
      <alignment horizontal="center" vertical="center"/>
      <protection hidden="1"/>
    </xf>
    <xf numFmtId="0" fontId="21" fillId="5" borderId="0" xfId="0" applyFont="1" applyFill="1" applyBorder="1" applyAlignment="1" applyProtection="1">
      <alignment horizontal="center" vertical="center"/>
      <protection hidden="1"/>
    </xf>
    <xf numFmtId="0" fontId="2" fillId="0" borderId="11" xfId="0" applyFont="1" applyFill="1" applyBorder="1" applyAlignment="1" applyProtection="1">
      <alignment vertical="center"/>
      <protection hidden="1"/>
    </xf>
    <xf numFmtId="0" fontId="1" fillId="0" borderId="11" xfId="0" applyFont="1" applyFill="1" applyBorder="1" applyAlignment="1" applyProtection="1">
      <alignment vertical="center"/>
      <protection hidden="1"/>
    </xf>
    <xf numFmtId="0" fontId="1" fillId="0" borderId="11" xfId="0" applyFont="1" applyFill="1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165" fontId="8" fillId="6" borderId="0" xfId="0" applyNumberFormat="1" applyFont="1" applyFill="1" applyBorder="1" applyAlignment="1" applyProtection="1">
      <alignment horizontal="center" vertical="center"/>
      <protection hidden="1"/>
    </xf>
    <xf numFmtId="49" fontId="7" fillId="5" borderId="0" xfId="0" applyNumberFormat="1" applyFont="1" applyFill="1" applyBorder="1" applyAlignment="1" applyProtection="1">
      <alignment vertical="center"/>
      <protection hidden="1"/>
    </xf>
    <xf numFmtId="49" fontId="9" fillId="5" borderId="0" xfId="0" applyNumberFormat="1" applyFont="1" applyFill="1" applyBorder="1" applyAlignment="1" applyProtection="1">
      <alignment vertical="center"/>
      <protection hidden="1"/>
    </xf>
    <xf numFmtId="165" fontId="10" fillId="6" borderId="0" xfId="0" applyNumberFormat="1" applyFont="1" applyFill="1" applyBorder="1" applyAlignment="1" applyProtection="1">
      <alignment vertical="center"/>
      <protection hidden="1"/>
    </xf>
    <xf numFmtId="165" fontId="8" fillId="6" borderId="0" xfId="0" applyNumberFormat="1" applyFont="1" applyFill="1" applyBorder="1" applyAlignment="1" applyProtection="1">
      <alignment vertical="center"/>
      <protection hidden="1"/>
    </xf>
    <xf numFmtId="0" fontId="9" fillId="0" borderId="0" xfId="0" quotePrefix="1" applyFont="1" applyFill="1" applyBorder="1" applyAlignment="1" applyProtection="1">
      <alignment vertical="center"/>
      <protection hidden="1"/>
    </xf>
    <xf numFmtId="41" fontId="9" fillId="5" borderId="0" xfId="0" applyNumberFormat="1" applyFont="1" applyFill="1" applyBorder="1" applyAlignment="1" applyProtection="1">
      <alignment vertical="center"/>
      <protection hidden="1"/>
    </xf>
    <xf numFmtId="0" fontId="23" fillId="0" borderId="0" xfId="0" applyFont="1" applyBorder="1" applyAlignment="1" applyProtection="1">
      <alignment vertical="center"/>
      <protection hidden="1"/>
    </xf>
    <xf numFmtId="0" fontId="8" fillId="5" borderId="0" xfId="0" quotePrefix="1" applyFont="1" applyFill="1" applyBorder="1" applyAlignment="1" applyProtection="1">
      <alignment horizontal="left" vertical="center" indent="1"/>
      <protection hidden="1"/>
    </xf>
    <xf numFmtId="165" fontId="24" fillId="6" borderId="0" xfId="0" applyNumberFormat="1" applyFont="1" applyFill="1" applyBorder="1" applyAlignment="1" applyProtection="1">
      <alignment horizontal="center" vertical="center"/>
      <protection hidden="1"/>
    </xf>
    <xf numFmtId="165" fontId="22" fillId="8" borderId="0" xfId="0" applyNumberFormat="1" applyFont="1" applyFill="1" applyBorder="1" applyAlignment="1" applyProtection="1">
      <alignment horizontal="center" vertical="center"/>
      <protection hidden="1"/>
    </xf>
    <xf numFmtId="0" fontId="10" fillId="6" borderId="0" xfId="0" applyFont="1" applyFill="1" applyBorder="1" applyAlignment="1" applyProtection="1">
      <alignment horizontal="center" vertical="center"/>
      <protection hidden="1"/>
    </xf>
    <xf numFmtId="165" fontId="10" fillId="9" borderId="0" xfId="0" applyNumberFormat="1" applyFont="1" applyFill="1" applyBorder="1" applyAlignment="1" applyProtection="1">
      <alignment horizontal="center" vertical="center"/>
      <protection hidden="1"/>
    </xf>
    <xf numFmtId="0" fontId="10" fillId="6" borderId="2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41" fontId="0" fillId="0" borderId="0" xfId="0" applyNumberFormat="1" applyBorder="1" applyAlignment="1" applyProtection="1">
      <alignment horizontal="center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3" fillId="6" borderId="1" xfId="0" applyFont="1" applyFill="1" applyBorder="1" applyAlignment="1" applyProtection="1">
      <alignment horizontal="center" vertical="center"/>
      <protection hidden="1"/>
    </xf>
    <xf numFmtId="0" fontId="10" fillId="6" borderId="1" xfId="0" applyFont="1" applyFill="1" applyBorder="1" applyAlignment="1" applyProtection="1">
      <alignment horizontal="center" vertical="center"/>
      <protection hidden="1"/>
    </xf>
    <xf numFmtId="165" fontId="0" fillId="0" borderId="0" xfId="0" applyNumberFormat="1" applyBorder="1" applyAlignment="1" applyProtection="1">
      <alignment horizontal="center"/>
      <protection hidden="1"/>
    </xf>
    <xf numFmtId="165" fontId="10" fillId="6" borderId="0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Border="1" applyAlignment="1" applyProtection="1">
      <alignment horizontal="center" vertical="center" wrapText="1"/>
      <protection hidden="1"/>
    </xf>
    <xf numFmtId="0" fontId="26" fillId="0" borderId="0" xfId="0" quotePrefix="1" applyFont="1" applyFill="1" applyBorder="1" applyAlignment="1" applyProtection="1">
      <alignment horizontal="left" vertical="center"/>
      <protection hidden="1"/>
    </xf>
    <xf numFmtId="165" fontId="7" fillId="5" borderId="0" xfId="0" applyNumberFormat="1" applyFont="1" applyFill="1" applyBorder="1" applyAlignment="1" applyProtection="1">
      <alignment vertical="center"/>
      <protection hidden="1"/>
    </xf>
    <xf numFmtId="41" fontId="7" fillId="4" borderId="0" xfId="0" applyNumberFormat="1" applyFont="1" applyFill="1" applyBorder="1" applyAlignment="1" applyProtection="1">
      <alignment vertical="center"/>
      <protection hidden="1"/>
    </xf>
    <xf numFmtId="41" fontId="7" fillId="5" borderId="0" xfId="0" applyNumberFormat="1" applyFont="1" applyFill="1" applyBorder="1" applyAlignment="1" applyProtection="1">
      <alignment horizontal="center" vertical="center"/>
      <protection hidden="1"/>
    </xf>
    <xf numFmtId="0" fontId="25" fillId="0" borderId="0" xfId="0" applyFont="1" applyBorder="1" applyProtection="1">
      <protection hidden="1"/>
    </xf>
    <xf numFmtId="0" fontId="0" fillId="3" borderId="0" xfId="0" applyFill="1" applyBorder="1" applyProtection="1"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1" fillId="3" borderId="0" xfId="0" applyFont="1" applyFill="1" applyBorder="1" applyAlignment="1" applyProtection="1">
      <alignment vertical="center"/>
      <protection hidden="1"/>
    </xf>
    <xf numFmtId="0" fontId="2" fillId="3" borderId="0" xfId="0" applyFont="1" applyFill="1" applyBorder="1" applyAlignment="1" applyProtection="1">
      <alignment vertical="center"/>
      <protection hidden="1"/>
    </xf>
    <xf numFmtId="0" fontId="2" fillId="0" borderId="4" xfId="0" applyFont="1" applyFill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166" fontId="10" fillId="9" borderId="0" xfId="0" applyNumberFormat="1" applyFont="1" applyFill="1" applyBorder="1" applyAlignment="1" applyProtection="1">
      <alignment horizontal="center" vertical="center"/>
      <protection hidden="1"/>
    </xf>
    <xf numFmtId="0" fontId="27" fillId="0" borderId="0" xfId="0" applyFont="1" applyBorder="1" applyAlignment="1" applyProtection="1">
      <alignment vertical="center" wrapText="1"/>
      <protection hidden="1"/>
    </xf>
    <xf numFmtId="0" fontId="28" fillId="0" borderId="0" xfId="0" applyFont="1" applyFill="1" applyAlignment="1" applyProtection="1">
      <alignment vertical="center"/>
      <protection hidden="1"/>
    </xf>
    <xf numFmtId="0" fontId="28" fillId="0" borderId="6" xfId="0" applyFont="1" applyFill="1" applyBorder="1" applyAlignment="1" applyProtection="1">
      <alignment vertical="center"/>
      <protection hidden="1"/>
    </xf>
    <xf numFmtId="0" fontId="28" fillId="0" borderId="7" xfId="0" applyFont="1" applyBorder="1" applyProtection="1">
      <protection hidden="1"/>
    </xf>
    <xf numFmtId="0" fontId="28" fillId="0" borderId="0" xfId="0" applyFont="1" applyProtection="1"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protection hidden="1"/>
    </xf>
    <xf numFmtId="0" fontId="28" fillId="0" borderId="0" xfId="0" applyFont="1" applyAlignment="1" applyProtection="1">
      <alignment horizontal="center"/>
      <protection hidden="1"/>
    </xf>
    <xf numFmtId="0" fontId="28" fillId="0" borderId="0" xfId="0" applyFont="1" applyBorder="1" applyProtection="1">
      <protection hidden="1"/>
    </xf>
    <xf numFmtId="0" fontId="9" fillId="0" borderId="0" xfId="0" quotePrefix="1" applyFont="1" applyBorder="1" applyProtection="1">
      <protection hidden="1"/>
    </xf>
    <xf numFmtId="41" fontId="7" fillId="0" borderId="0" xfId="0" applyNumberFormat="1" applyFont="1" applyFill="1" applyBorder="1" applyAlignment="1" applyProtection="1">
      <alignment horizontal="center" vertical="center"/>
      <protection locked="0"/>
    </xf>
    <xf numFmtId="41" fontId="7" fillId="7" borderId="0" xfId="0" applyNumberFormat="1" applyFont="1" applyFill="1" applyBorder="1" applyAlignment="1" applyProtection="1">
      <alignment vertical="center"/>
      <protection locked="0"/>
    </xf>
    <xf numFmtId="41" fontId="7" fillId="0" borderId="0" xfId="0" applyNumberFormat="1" applyFont="1" applyFill="1" applyBorder="1" applyAlignment="1" applyProtection="1">
      <alignment vertical="center"/>
      <protection locked="0"/>
    </xf>
    <xf numFmtId="165" fontId="7" fillId="7" borderId="0" xfId="0" applyNumberFormat="1" applyFont="1" applyFill="1" applyBorder="1" applyAlignment="1" applyProtection="1">
      <alignment vertical="center"/>
      <protection hidden="1"/>
    </xf>
    <xf numFmtId="41" fontId="7" fillId="0" borderId="0" xfId="0" applyNumberFormat="1" applyFont="1" applyFill="1" applyBorder="1" applyAlignment="1" applyProtection="1">
      <alignment horizontal="center" vertical="center"/>
      <protection hidden="1"/>
    </xf>
    <xf numFmtId="41" fontId="8" fillId="7" borderId="0" xfId="0" applyNumberFormat="1" applyFont="1" applyFill="1" applyBorder="1" applyAlignment="1" applyProtection="1">
      <alignment vertical="center"/>
      <protection hidden="1"/>
    </xf>
    <xf numFmtId="0" fontId="7" fillId="5" borderId="0" xfId="0" applyNumberFormat="1" applyFont="1" applyFill="1" applyBorder="1" applyAlignment="1" applyProtection="1">
      <alignment vertical="center"/>
      <protection hidden="1"/>
    </xf>
    <xf numFmtId="0" fontId="31" fillId="5" borderId="0" xfId="0" applyFont="1" applyFill="1" applyBorder="1" applyAlignment="1" applyProtection="1">
      <alignment horizontal="center" vertical="center"/>
      <protection hidden="1"/>
    </xf>
    <xf numFmtId="166" fontId="10" fillId="9" borderId="0" xfId="0" quotePrefix="1" applyNumberFormat="1" applyFont="1" applyFill="1" applyBorder="1" applyAlignment="1" applyProtection="1">
      <alignment horizontal="center" vertical="center"/>
      <protection hidden="1"/>
    </xf>
    <xf numFmtId="0" fontId="29" fillId="0" borderId="0" xfId="0" applyFont="1" applyBorder="1" applyAlignment="1" applyProtection="1">
      <alignment horizontal="center" vertical="center" wrapText="1"/>
      <protection hidden="1"/>
    </xf>
    <xf numFmtId="0" fontId="19" fillId="0" borderId="0" xfId="0" applyFont="1" applyBorder="1" applyAlignment="1" applyProtection="1">
      <alignment horizontal="center" vertical="center" shrinkToFit="1"/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9" fillId="0" borderId="0" xfId="0" applyFont="1" applyBorder="1" applyAlignment="1" applyProtection="1">
      <alignment horizontal="left" vertical="top" wrapText="1"/>
      <protection hidden="1"/>
    </xf>
    <xf numFmtId="0" fontId="17" fillId="3" borderId="8" xfId="0" applyFont="1" applyFill="1" applyBorder="1" applyAlignment="1" applyProtection="1">
      <alignment horizontal="center" shrinkToFit="1"/>
      <protection hidden="1"/>
    </xf>
    <xf numFmtId="0" fontId="17" fillId="3" borderId="9" xfId="0" applyFont="1" applyFill="1" applyBorder="1" applyAlignment="1" applyProtection="1">
      <alignment horizontal="center" shrinkToFit="1"/>
      <protection hidden="1"/>
    </xf>
    <xf numFmtId="0" fontId="17" fillId="3" borderId="10" xfId="0" applyFont="1" applyFill="1" applyBorder="1" applyAlignment="1" applyProtection="1">
      <alignment horizontal="center" shrinkToFit="1"/>
      <protection hidden="1"/>
    </xf>
    <xf numFmtId="165" fontId="10" fillId="6" borderId="0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Border="1" applyAlignment="1" applyProtection="1">
      <alignment horizontal="center" vertical="center" wrapText="1"/>
      <protection hidden="1"/>
    </xf>
    <xf numFmtId="0" fontId="9" fillId="0" borderId="0" xfId="0" quotePrefix="1" applyFont="1" applyBorder="1" applyAlignment="1" applyProtection="1">
      <alignment horizontal="left" vertical="center"/>
      <protection hidden="1"/>
    </xf>
    <xf numFmtId="0" fontId="9" fillId="0" borderId="0" xfId="0" quotePrefix="1" applyFont="1" applyFill="1" applyBorder="1" applyAlignment="1" applyProtection="1">
      <alignment horizontal="left" vertical="center" wrapText="1"/>
      <protection hidden="1"/>
    </xf>
    <xf numFmtId="0" fontId="18" fillId="0" borderId="0" xfId="0" applyFont="1" applyBorder="1" applyAlignment="1" applyProtection="1">
      <alignment horizontal="left" vertical="center" wrapText="1"/>
      <protection hidden="1"/>
    </xf>
    <xf numFmtId="0" fontId="0" fillId="7" borderId="8" xfId="0" applyFill="1" applyBorder="1" applyAlignment="1" applyProtection="1">
      <alignment horizontal="center" vertical="center"/>
      <protection locked="0"/>
    </xf>
    <xf numFmtId="0" fontId="0" fillId="7" borderId="10" xfId="0" applyFill="1" applyBorder="1" applyAlignment="1" applyProtection="1">
      <alignment horizontal="center" vertical="center"/>
      <protection locked="0"/>
    </xf>
    <xf numFmtId="0" fontId="30" fillId="0" borderId="0" xfId="0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CC00"/>
      <color rgb="FF33CC33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</xdr:colOff>
      <xdr:row>35</xdr:row>
      <xdr:rowOff>112338</xdr:rowOff>
    </xdr:from>
    <xdr:to>
      <xdr:col>14</xdr:col>
      <xdr:colOff>68580</xdr:colOff>
      <xdr:row>38</xdr:row>
      <xdr:rowOff>20090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473941" y="5117293"/>
          <a:ext cx="4400434" cy="4013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AU" sz="3000" b="1" i="0">
              <a:solidFill>
                <a:schemeClr val="accent5">
                  <a:lumMod val="40000"/>
                  <a:lumOff val="60000"/>
                </a:schemeClr>
              </a:solidFill>
              <a:latin typeface="Arial" pitchFamily="34" charset="0"/>
              <a:cs typeface="Arial" pitchFamily="34" charset="0"/>
            </a:rPr>
            <a:t>+</a:t>
          </a:r>
        </a:p>
      </xdr:txBody>
    </xdr:sp>
    <xdr:clientData/>
  </xdr:twoCellAnchor>
  <xdr:twoCellAnchor>
    <xdr:from>
      <xdr:col>18</xdr:col>
      <xdr:colOff>0</xdr:colOff>
      <xdr:row>13</xdr:row>
      <xdr:rowOff>0</xdr:rowOff>
    </xdr:from>
    <xdr:to>
      <xdr:col>23</xdr:col>
      <xdr:colOff>0</xdr:colOff>
      <xdr:row>14</xdr:row>
      <xdr:rowOff>0</xdr:rowOff>
    </xdr:to>
    <xdr:sp macro="" textlink="">
      <xdr:nvSpPr>
        <xdr:cNvPr id="70" name="Round Same Side Corner Rectangl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5440680" y="2697480"/>
          <a:ext cx="990600" cy="213360"/>
        </a:xfrm>
        <a:prstGeom prst="round2SameRect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AU" sz="900" b="1">
              <a:latin typeface="Arial" pitchFamily="34" charset="0"/>
              <a:cs typeface="Arial" pitchFamily="34" charset="0"/>
            </a:rPr>
            <a:t>REBATE</a:t>
          </a:r>
          <a:endParaRPr lang="en-AU" sz="85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18</xdr:col>
      <xdr:colOff>0</xdr:colOff>
      <xdr:row>39</xdr:row>
      <xdr:rowOff>0</xdr:rowOff>
    </xdr:from>
    <xdr:to>
      <xdr:col>23</xdr:col>
      <xdr:colOff>0</xdr:colOff>
      <xdr:row>40</xdr:row>
      <xdr:rowOff>0</xdr:rowOff>
    </xdr:to>
    <xdr:sp macro="" textlink="">
      <xdr:nvSpPr>
        <xdr:cNvPr id="85" name="Round Same Side Corner Rectangl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5440680" y="5654040"/>
          <a:ext cx="990600" cy="213360"/>
        </a:xfrm>
        <a:prstGeom prst="round2SameRect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AU" sz="900" b="1">
              <a:latin typeface="Arial" pitchFamily="34" charset="0"/>
              <a:cs typeface="Arial" pitchFamily="34" charset="0"/>
            </a:rPr>
            <a:t>CASH BOOST</a:t>
          </a:r>
          <a:endParaRPr lang="en-AU" sz="85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18</xdr:col>
      <xdr:colOff>0</xdr:colOff>
      <xdr:row>61</xdr:row>
      <xdr:rowOff>0</xdr:rowOff>
    </xdr:from>
    <xdr:to>
      <xdr:col>23</xdr:col>
      <xdr:colOff>0</xdr:colOff>
      <xdr:row>62</xdr:row>
      <xdr:rowOff>0</xdr:rowOff>
    </xdr:to>
    <xdr:sp macro="" textlink="">
      <xdr:nvSpPr>
        <xdr:cNvPr id="94" name="Round Same Side Corner Rectangl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5321452" y="5572410"/>
          <a:ext cx="986722" cy="211033"/>
        </a:xfrm>
        <a:prstGeom prst="round2SameRect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AU" sz="900" b="1">
              <a:latin typeface="Arial" pitchFamily="34" charset="0"/>
              <a:cs typeface="Arial" pitchFamily="34" charset="0"/>
            </a:rPr>
            <a:t>TOTAL STIMULUS</a:t>
          </a:r>
          <a:endParaRPr lang="en-AU" sz="85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2176</xdr:colOff>
      <xdr:row>61</xdr:row>
      <xdr:rowOff>757</xdr:rowOff>
    </xdr:from>
    <xdr:to>
      <xdr:col>5</xdr:col>
      <xdr:colOff>2917</xdr:colOff>
      <xdr:row>62</xdr:row>
      <xdr:rowOff>0</xdr:rowOff>
    </xdr:to>
    <xdr:sp macro="" textlink="">
      <xdr:nvSpPr>
        <xdr:cNvPr id="95" name="Round Single Corner Rectangl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 flipH="1">
          <a:off x="469767" y="7638075"/>
          <a:ext cx="1897082" cy="207061"/>
        </a:xfrm>
        <a:prstGeom prst="round1Rect">
          <a:avLst>
            <a:gd name="adj" fmla="val 24167"/>
          </a:avLst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AU" sz="900" b="1" baseline="0">
              <a:latin typeface="Arial" pitchFamily="34" charset="0"/>
              <a:cs typeface="Arial" pitchFamily="34" charset="0"/>
            </a:rPr>
            <a:t>3. TOTAL PAYGW STIMULUS</a:t>
          </a:r>
          <a:endParaRPr lang="en-AU" sz="85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17318</xdr:colOff>
      <xdr:row>61</xdr:row>
      <xdr:rowOff>0</xdr:rowOff>
    </xdr:from>
    <xdr:to>
      <xdr:col>15</xdr:col>
      <xdr:colOff>6350</xdr:colOff>
      <xdr:row>62</xdr:row>
      <xdr:rowOff>1</xdr:rowOff>
    </xdr:to>
    <xdr:sp macro="" textlink="">
      <xdr:nvSpPr>
        <xdr:cNvPr id="96" name="Round Single Corner Rectangl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4000500" y="8468591"/>
          <a:ext cx="889577" cy="398319"/>
        </a:xfrm>
        <a:prstGeom prst="round1Rect">
          <a:avLst>
            <a:gd name="adj" fmla="val 24167"/>
          </a:avLst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AU" sz="850" b="1">
              <a:latin typeface="Arial" pitchFamily="34" charset="0"/>
              <a:cs typeface="Arial" pitchFamily="34" charset="0"/>
            </a:rPr>
            <a:t>NET CASH OUTFLOW</a:t>
          </a:r>
        </a:p>
      </xdr:txBody>
    </xdr:sp>
    <xdr:clientData/>
  </xdr:twoCellAnchor>
  <xdr:twoCellAnchor>
    <xdr:from>
      <xdr:col>4</xdr:col>
      <xdr:colOff>1689100</xdr:colOff>
      <xdr:row>61</xdr:row>
      <xdr:rowOff>0</xdr:rowOff>
    </xdr:from>
    <xdr:to>
      <xdr:col>7</xdr:col>
      <xdr:colOff>0</xdr:colOff>
      <xdr:row>62</xdr:row>
      <xdr:rowOff>2382</xdr:rowOff>
    </xdr:to>
    <xdr:sp macro="" textlink="">
      <xdr:nvSpPr>
        <xdr:cNvPr id="97" name="Rectangl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2276570" y="5567548"/>
          <a:ext cx="769149" cy="218277"/>
        </a:xfrm>
        <a:prstGeom prst="rect">
          <a:avLst/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AU" sz="85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0</xdr:colOff>
      <xdr:row>61</xdr:row>
      <xdr:rowOff>0</xdr:rowOff>
    </xdr:from>
    <xdr:to>
      <xdr:col>11</xdr:col>
      <xdr:colOff>0</xdr:colOff>
      <xdr:row>62</xdr:row>
      <xdr:rowOff>2381</xdr:rowOff>
    </xdr:to>
    <xdr:sp macro="" textlink="">
      <xdr:nvSpPr>
        <xdr:cNvPr id="98" name="Rectangle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3108614" y="8252114"/>
          <a:ext cx="822613" cy="210199"/>
        </a:xfrm>
        <a:prstGeom prst="rect">
          <a:avLst/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 eaLnBrk="1" fontAlgn="auto" latinLnBrk="0" hangingPunct="1"/>
          <a:endParaRPr lang="en-AU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6350</xdr:colOff>
      <xdr:row>58</xdr:row>
      <xdr:rowOff>81294</xdr:rowOff>
    </xdr:from>
    <xdr:to>
      <xdr:col>14</xdr:col>
      <xdr:colOff>68580</xdr:colOff>
      <xdr:row>60</xdr:row>
      <xdr:rowOff>101614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472467" y="7321307"/>
          <a:ext cx="4267416" cy="40537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AU" sz="3000" b="1" i="0">
              <a:solidFill>
                <a:schemeClr val="accent5">
                  <a:lumMod val="40000"/>
                  <a:lumOff val="60000"/>
                </a:schemeClr>
              </a:solidFill>
              <a:latin typeface="Arial" pitchFamily="34" charset="0"/>
              <a:cs typeface="Arial" pitchFamily="34" charset="0"/>
            </a:rPr>
            <a:t>=</a:t>
          </a:r>
        </a:p>
      </xdr:txBody>
    </xdr:sp>
    <xdr:clientData/>
  </xdr:twoCellAnchor>
  <xdr:twoCellAnchor>
    <xdr:from>
      <xdr:col>21</xdr:col>
      <xdr:colOff>159712</xdr:colOff>
      <xdr:row>36</xdr:row>
      <xdr:rowOff>12708</xdr:rowOff>
    </xdr:from>
    <xdr:to>
      <xdr:col>21</xdr:col>
      <xdr:colOff>564666</xdr:colOff>
      <xdr:row>38</xdr:row>
      <xdr:rowOff>177332</xdr:rowOff>
    </xdr:to>
    <xdr:sp macro="" textlink="">
      <xdr:nvSpPr>
        <xdr:cNvPr id="104" name="Rectangle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5707518" y="5119729"/>
          <a:ext cx="404954" cy="5496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AU" sz="3000" i="1">
              <a:solidFill>
                <a:schemeClr val="accent3">
                  <a:lumMod val="40000"/>
                  <a:lumOff val="60000"/>
                </a:schemeClr>
              </a:solidFill>
              <a:latin typeface="Arial" pitchFamily="34" charset="0"/>
              <a:cs typeface="Arial" pitchFamily="34" charset="0"/>
            </a:rPr>
            <a:t>+</a:t>
          </a:r>
        </a:p>
      </xdr:txBody>
    </xdr:sp>
    <xdr:clientData/>
  </xdr:twoCellAnchor>
  <xdr:twoCellAnchor>
    <xdr:from>
      <xdr:col>3</xdr:col>
      <xdr:colOff>2176</xdr:colOff>
      <xdr:row>39</xdr:row>
      <xdr:rowOff>757</xdr:rowOff>
    </xdr:from>
    <xdr:to>
      <xdr:col>5</xdr:col>
      <xdr:colOff>2917</xdr:colOff>
      <xdr:row>40</xdr:row>
      <xdr:rowOff>0</xdr:rowOff>
    </xdr:to>
    <xdr:sp macro="" textlink="">
      <xdr:nvSpPr>
        <xdr:cNvPr id="107" name="Round Single Corner Rectangle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 flipH="1">
          <a:off x="469767" y="5525257"/>
          <a:ext cx="1897082" cy="207061"/>
        </a:xfrm>
        <a:prstGeom prst="round1Rect">
          <a:avLst>
            <a:gd name="adj" fmla="val 24167"/>
          </a:avLst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AU" sz="900" b="1" baseline="0">
              <a:latin typeface="Arial" pitchFamily="34" charset="0"/>
              <a:cs typeface="Arial" pitchFamily="34" charset="0"/>
            </a:rPr>
            <a:t>2. PHASE 2 CASH BOOST</a:t>
          </a:r>
          <a:endParaRPr lang="en-AU" sz="85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195</xdr:colOff>
      <xdr:row>39</xdr:row>
      <xdr:rowOff>0</xdr:rowOff>
    </xdr:from>
    <xdr:to>
      <xdr:col>15</xdr:col>
      <xdr:colOff>6350</xdr:colOff>
      <xdr:row>40</xdr:row>
      <xdr:rowOff>1</xdr:rowOff>
    </xdr:to>
    <xdr:sp macro="" textlink="">
      <xdr:nvSpPr>
        <xdr:cNvPr id="108" name="Round Single Corner Rectangle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3926529" y="7817593"/>
          <a:ext cx="827122" cy="207727"/>
        </a:xfrm>
        <a:prstGeom prst="round1Rect">
          <a:avLst>
            <a:gd name="adj" fmla="val 24167"/>
          </a:avLst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AU" sz="900" b="1">
              <a:latin typeface="Arial" pitchFamily="34" charset="0"/>
              <a:cs typeface="Arial" pitchFamily="34" charset="0"/>
            </a:rPr>
            <a:t>PAYGW</a:t>
          </a:r>
          <a:endParaRPr lang="en-AU" sz="85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1689100</xdr:colOff>
      <xdr:row>39</xdr:row>
      <xdr:rowOff>0</xdr:rowOff>
    </xdr:from>
    <xdr:to>
      <xdr:col>7</xdr:col>
      <xdr:colOff>0</xdr:colOff>
      <xdr:row>40</xdr:row>
      <xdr:rowOff>2382</xdr:rowOff>
    </xdr:to>
    <xdr:sp macro="" textlink="">
      <xdr:nvSpPr>
        <xdr:cNvPr id="109" name="Rectangle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2338532" y="4978977"/>
          <a:ext cx="770082" cy="210200"/>
        </a:xfrm>
        <a:prstGeom prst="rect">
          <a:avLst/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AU" sz="85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0</xdr:colOff>
      <xdr:row>39</xdr:row>
      <xdr:rowOff>0</xdr:rowOff>
    </xdr:from>
    <xdr:to>
      <xdr:col>11</xdr:col>
      <xdr:colOff>0</xdr:colOff>
      <xdr:row>40</xdr:row>
      <xdr:rowOff>2381</xdr:rowOff>
    </xdr:to>
    <xdr:sp macro="" textlink="">
      <xdr:nvSpPr>
        <xdr:cNvPr id="110" name="Rectangle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3108614" y="5689023"/>
          <a:ext cx="822613" cy="400699"/>
        </a:xfrm>
        <a:prstGeom prst="rect">
          <a:avLst/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GROSS WAGES</a:t>
          </a:r>
          <a:endParaRPr lang="en-AU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AU" sz="9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2176</xdr:colOff>
      <xdr:row>13</xdr:row>
      <xdr:rowOff>757</xdr:rowOff>
    </xdr:from>
    <xdr:to>
      <xdr:col>5</xdr:col>
      <xdr:colOff>2917</xdr:colOff>
      <xdr:row>14</xdr:row>
      <xdr:rowOff>0</xdr:rowOff>
    </xdr:to>
    <xdr:sp macro="" textlink="">
      <xdr:nvSpPr>
        <xdr:cNvPr id="111" name="Round Single Corner Rectangle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 flipH="1">
          <a:off x="469767" y="3325848"/>
          <a:ext cx="1897082" cy="406220"/>
        </a:xfrm>
        <a:prstGeom prst="round1Rect">
          <a:avLst>
            <a:gd name="adj" fmla="val 24167"/>
          </a:avLst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en-AU" sz="900" b="1" baseline="0">
              <a:latin typeface="Arial" pitchFamily="34" charset="0"/>
              <a:cs typeface="Arial" pitchFamily="34" charset="0"/>
            </a:rPr>
            <a:t>1. PHASE 1 REBATE</a:t>
          </a:r>
          <a:endParaRPr lang="en-AU" sz="85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195</xdr:colOff>
      <xdr:row>13</xdr:row>
      <xdr:rowOff>0</xdr:rowOff>
    </xdr:from>
    <xdr:to>
      <xdr:col>15</xdr:col>
      <xdr:colOff>6350</xdr:colOff>
      <xdr:row>14</xdr:row>
      <xdr:rowOff>1</xdr:rowOff>
    </xdr:to>
    <xdr:sp macro="" textlink="">
      <xdr:nvSpPr>
        <xdr:cNvPr id="112" name="Round Single Corner Rectangle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3926529" y="7817593"/>
          <a:ext cx="827122" cy="207727"/>
        </a:xfrm>
        <a:prstGeom prst="round1Rect">
          <a:avLst>
            <a:gd name="adj" fmla="val 24167"/>
          </a:avLst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AU" sz="900" b="1">
              <a:latin typeface="Arial" pitchFamily="34" charset="0"/>
              <a:cs typeface="Arial" pitchFamily="34" charset="0"/>
            </a:rPr>
            <a:t>PAYGW</a:t>
          </a:r>
        </a:p>
      </xdr:txBody>
    </xdr:sp>
    <xdr:clientData/>
  </xdr:twoCellAnchor>
  <xdr:twoCellAnchor>
    <xdr:from>
      <xdr:col>4</xdr:col>
      <xdr:colOff>1689100</xdr:colOff>
      <xdr:row>13</xdr:row>
      <xdr:rowOff>0</xdr:rowOff>
    </xdr:from>
    <xdr:to>
      <xdr:col>7</xdr:col>
      <xdr:colOff>0</xdr:colOff>
      <xdr:row>14</xdr:row>
      <xdr:rowOff>2382</xdr:rowOff>
    </xdr:to>
    <xdr:sp macro="" textlink="">
      <xdr:nvSpPr>
        <xdr:cNvPr id="113" name="Rectangle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2338532" y="3325091"/>
          <a:ext cx="899968" cy="409359"/>
        </a:xfrm>
        <a:prstGeom prst="rect">
          <a:avLst/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AU" sz="85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0</xdr:colOff>
      <xdr:row>13</xdr:row>
      <xdr:rowOff>0</xdr:rowOff>
    </xdr:from>
    <xdr:to>
      <xdr:col>11</xdr:col>
      <xdr:colOff>0</xdr:colOff>
      <xdr:row>14</xdr:row>
      <xdr:rowOff>2381</xdr:rowOff>
    </xdr:to>
    <xdr:sp macro="" textlink="">
      <xdr:nvSpPr>
        <xdr:cNvPr id="114" name="Rectangl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3105758" y="7817593"/>
          <a:ext cx="820771" cy="210107"/>
        </a:xfrm>
        <a:prstGeom prst="rect">
          <a:avLst/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AU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GROSS WAGES</a:t>
          </a:r>
          <a:endParaRPr lang="en-AU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2</xdr:col>
      <xdr:colOff>8659</xdr:colOff>
      <xdr:row>3</xdr:row>
      <xdr:rowOff>60614</xdr:rowOff>
    </xdr:from>
    <xdr:to>
      <xdr:col>4</xdr:col>
      <xdr:colOff>1614745</xdr:colOff>
      <xdr:row>5</xdr:row>
      <xdr:rowOff>138546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2C596C63-6D41-4BFB-8842-2CBA6C35B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182" y="303069"/>
          <a:ext cx="2090995" cy="675409"/>
        </a:xfrm>
        <a:prstGeom prst="rect">
          <a:avLst/>
        </a:prstGeom>
        <a:ln w="9525" cmpd="sng">
          <a:noFill/>
        </a:ln>
      </xdr:spPr>
    </xdr:pic>
    <xdr:clientData/>
  </xdr:twoCellAnchor>
  <xdr:twoCellAnchor>
    <xdr:from>
      <xdr:col>9</xdr:col>
      <xdr:colOff>0</xdr:colOff>
      <xdr:row>61</xdr:row>
      <xdr:rowOff>8655</xdr:rowOff>
    </xdr:from>
    <xdr:to>
      <xdr:col>13</xdr:col>
      <xdr:colOff>1</xdr:colOff>
      <xdr:row>61</xdr:row>
      <xdr:rowOff>392036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D8D8E0D1-2B0C-48B8-9046-E06F082141DA}"/>
            </a:ext>
          </a:extLst>
        </xdr:cNvPr>
        <xdr:cNvSpPr/>
      </xdr:nvSpPr>
      <xdr:spPr>
        <a:xfrm>
          <a:off x="3316432" y="8433950"/>
          <a:ext cx="822614" cy="383381"/>
        </a:xfrm>
        <a:prstGeom prst="rect">
          <a:avLst/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GROSS WAGES</a:t>
          </a:r>
          <a:endParaRPr lang="en-AU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n-AU" sz="9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21</xdr:col>
      <xdr:colOff>173182</xdr:colOff>
      <xdr:row>58</xdr:row>
      <xdr:rowOff>34636</xdr:rowOff>
    </xdr:from>
    <xdr:to>
      <xdr:col>21</xdr:col>
      <xdr:colOff>578136</xdr:colOff>
      <xdr:row>60</xdr:row>
      <xdr:rowOff>161160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A869718B-81F4-4AAD-BD49-5684A9458830}"/>
            </a:ext>
          </a:extLst>
        </xdr:cNvPr>
        <xdr:cNvSpPr/>
      </xdr:nvSpPr>
      <xdr:spPr>
        <a:xfrm>
          <a:off x="5801591" y="8087591"/>
          <a:ext cx="404954" cy="50752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AU" sz="3000" i="1">
              <a:solidFill>
                <a:schemeClr val="accent3">
                  <a:lumMod val="40000"/>
                  <a:lumOff val="60000"/>
                </a:schemeClr>
              </a:solidFill>
              <a:latin typeface="Arial" pitchFamily="34" charset="0"/>
              <a:cs typeface="Arial" pitchFamily="34" charset="0"/>
            </a:rPr>
            <a:t>=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327"/>
  <sheetViews>
    <sheetView showGridLines="0" showRowColHeaders="0" tabSelected="1" topLeftCell="A2" zoomScale="110" zoomScaleNormal="110" workbookViewId="0">
      <selection activeCell="V12" sqref="V12:W12"/>
    </sheetView>
  </sheetViews>
  <sheetFormatPr defaultColWidth="0" defaultRowHeight="15" zeroHeight="1" x14ac:dyDescent="0.25"/>
  <cols>
    <col min="1" max="1" width="0.85546875" style="9" customWidth="1"/>
    <col min="2" max="2" width="1.5703125" style="9" customWidth="1"/>
    <col min="3" max="3" width="4.5703125" style="9" customWidth="1"/>
    <col min="4" max="4" width="2.7109375" style="9" customWidth="1"/>
    <col min="5" max="5" width="25.7109375" style="9" customWidth="1"/>
    <col min="6" max="6" width="12" style="9" customWidth="1"/>
    <col min="7" max="7" width="1.140625" style="9" customWidth="1"/>
    <col min="8" max="8" width="1.140625" style="9" hidden="1" customWidth="1"/>
    <col min="9" max="9" width="1.140625" style="9" customWidth="1"/>
    <col min="10" max="10" width="10" style="10" customWidth="1"/>
    <col min="11" max="11" width="1.140625" style="9" customWidth="1"/>
    <col min="12" max="12" width="1.140625" style="9" hidden="1" customWidth="1"/>
    <col min="13" max="13" width="1.140625" style="9" customWidth="1"/>
    <col min="14" max="14" width="10" style="10" customWidth="1"/>
    <col min="15" max="15" width="1.140625" style="9" customWidth="1"/>
    <col min="16" max="16" width="2.85546875" style="10" customWidth="1"/>
    <col min="17" max="17" width="4.42578125" style="9" customWidth="1"/>
    <col min="18" max="18" width="2.42578125" style="9" customWidth="1"/>
    <col min="19" max="19" width="1.140625" style="9" customWidth="1"/>
    <col min="20" max="20" width="1.140625" style="9" hidden="1" customWidth="1"/>
    <col min="21" max="21" width="0.28515625" style="9" customWidth="1"/>
    <col min="22" max="22" width="11.42578125" style="10" customWidth="1"/>
    <col min="23" max="23" width="1.140625" style="9" customWidth="1"/>
    <col min="24" max="24" width="1" style="9" customWidth="1"/>
    <col min="25" max="25" width="4.5703125" style="9" customWidth="1"/>
    <col min="26" max="26" width="1.140625" style="9" customWidth="1"/>
    <col min="27" max="27" width="0.7109375" style="10" customWidth="1"/>
    <col min="28" max="28" width="3.5703125" style="9" hidden="1" customWidth="1"/>
    <col min="29" max="32" width="9.140625" style="9" hidden="1" customWidth="1"/>
    <col min="33" max="34" width="2.5703125" style="9" hidden="1" customWidth="1"/>
    <col min="35" max="16384" width="9.140625" style="9" hidden="1"/>
  </cols>
  <sheetData>
    <row r="1" spans="1:32" s="16" customFormat="1" ht="14.25" hidden="1" customHeight="1" x14ac:dyDescent="0.25">
      <c r="A1" s="1"/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1"/>
      <c r="N1" s="2"/>
      <c r="O1" s="1"/>
      <c r="P1" s="2"/>
      <c r="Q1" s="1"/>
      <c r="R1" s="1"/>
      <c r="S1" s="1"/>
      <c r="T1" s="1"/>
      <c r="U1" s="1"/>
      <c r="V1" s="2"/>
      <c r="W1" s="1"/>
      <c r="X1" s="1"/>
      <c r="Y1" s="1"/>
      <c r="Z1" s="1"/>
      <c r="AA1" s="2"/>
      <c r="AB1" s="1"/>
      <c r="AC1" s="1"/>
      <c r="AD1" s="1"/>
      <c r="AE1" s="1"/>
    </row>
    <row r="2" spans="1:32" s="16" customFormat="1" ht="4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2"/>
      <c r="K2" s="1"/>
      <c r="L2" s="1"/>
      <c r="M2" s="1"/>
      <c r="N2" s="2"/>
      <c r="O2" s="1"/>
      <c r="P2" s="2"/>
      <c r="Q2" s="1"/>
      <c r="R2" s="1"/>
      <c r="S2" s="1"/>
      <c r="T2" s="1"/>
      <c r="U2" s="1"/>
      <c r="V2" s="2"/>
      <c r="W2" s="1"/>
      <c r="X2" s="1"/>
      <c r="Y2" s="1"/>
      <c r="Z2" s="1"/>
      <c r="AA2" s="2"/>
      <c r="AB2" s="1"/>
      <c r="AC2" s="138"/>
      <c r="AD2" s="138"/>
      <c r="AE2" s="138"/>
    </row>
    <row r="3" spans="1:32" s="16" customFormat="1" ht="14.25" customHeight="1" x14ac:dyDescent="0.25">
      <c r="A3" s="1"/>
      <c r="B3" s="3"/>
      <c r="C3" s="4"/>
      <c r="D3" s="4"/>
      <c r="E3" s="4"/>
      <c r="F3" s="4"/>
      <c r="G3" s="4"/>
      <c r="H3" s="4"/>
      <c r="I3" s="4"/>
      <c r="J3" s="5"/>
      <c r="K3" s="4"/>
      <c r="L3" s="4"/>
      <c r="M3" s="4"/>
      <c r="N3" s="5"/>
      <c r="O3" s="4"/>
      <c r="P3" s="5"/>
      <c r="Q3" s="4"/>
      <c r="R3" s="4"/>
      <c r="S3" s="4"/>
      <c r="T3" s="4"/>
      <c r="U3" s="4"/>
      <c r="V3" s="114" t="s">
        <v>17</v>
      </c>
      <c r="W3" s="4"/>
      <c r="X3" s="4"/>
      <c r="Y3" s="4"/>
      <c r="Z3" s="6"/>
      <c r="AA3" s="2"/>
      <c r="AB3" s="1"/>
      <c r="AC3" s="122"/>
      <c r="AD3" s="122"/>
      <c r="AE3" s="122"/>
    </row>
    <row r="4" spans="1:32" s="16" customFormat="1" ht="16.5" customHeight="1" x14ac:dyDescent="0.25">
      <c r="A4" s="1"/>
      <c r="B4" s="7"/>
      <c r="C4" s="8"/>
      <c r="D4" s="8"/>
      <c r="E4" s="8"/>
      <c r="F4" s="8"/>
      <c r="G4" s="9"/>
      <c r="H4" s="8"/>
      <c r="I4" s="9"/>
      <c r="J4" s="10"/>
      <c r="K4" s="8"/>
      <c r="L4" s="8"/>
      <c r="M4" s="8"/>
      <c r="N4" s="11"/>
      <c r="O4" s="8"/>
      <c r="P4" s="11"/>
      <c r="Q4" s="8"/>
      <c r="R4" s="8"/>
      <c r="S4" s="9"/>
      <c r="T4" s="8"/>
      <c r="U4" s="9"/>
      <c r="V4" s="115" t="s">
        <v>18</v>
      </c>
      <c r="W4" s="8"/>
      <c r="X4" s="8"/>
      <c r="Y4" s="8"/>
      <c r="Z4" s="12"/>
      <c r="AA4" s="2"/>
      <c r="AB4" s="1"/>
      <c r="AC4" s="123"/>
      <c r="AD4" s="123"/>
      <c r="AE4" s="123"/>
    </row>
    <row r="5" spans="1:32" s="16" customFormat="1" ht="30.75" customHeight="1" x14ac:dyDescent="0.25">
      <c r="A5" s="1"/>
      <c r="B5" s="7"/>
      <c r="C5" s="8"/>
      <c r="D5" s="9"/>
      <c r="E5" s="9"/>
      <c r="F5" s="105" t="s">
        <v>13</v>
      </c>
      <c r="G5" s="10"/>
      <c r="H5" s="9"/>
      <c r="I5" s="10"/>
      <c r="J5" s="9"/>
      <c r="K5" s="9"/>
      <c r="L5" s="9"/>
      <c r="M5" s="9"/>
      <c r="N5" s="10"/>
      <c r="O5" s="9"/>
      <c r="P5" s="10"/>
      <c r="Q5" s="9"/>
      <c r="R5" s="9"/>
      <c r="S5" s="9"/>
      <c r="T5" s="9"/>
      <c r="U5" s="13"/>
      <c r="V5" s="10"/>
      <c r="W5" s="9"/>
      <c r="X5" s="9"/>
      <c r="Y5" s="9"/>
      <c r="Z5" s="14"/>
      <c r="AA5" s="15"/>
      <c r="AC5" s="123"/>
      <c r="AD5" s="123"/>
      <c r="AE5" s="123"/>
    </row>
    <row r="6" spans="1:32" s="16" customFormat="1" x14ac:dyDescent="0.25">
      <c r="A6" s="1"/>
      <c r="B6" s="7"/>
      <c r="C6" s="8"/>
      <c r="D6" s="9"/>
      <c r="E6" s="9"/>
      <c r="F6" s="109"/>
      <c r="G6" s="9"/>
      <c r="H6" s="9"/>
      <c r="I6" s="9"/>
      <c r="J6" s="10"/>
      <c r="K6" s="9"/>
      <c r="L6" s="9"/>
      <c r="M6" s="9"/>
      <c r="N6" s="10"/>
      <c r="O6" s="9"/>
      <c r="P6" s="10"/>
      <c r="Q6" s="9"/>
      <c r="R6" s="9"/>
      <c r="S6" s="9"/>
      <c r="T6" s="9"/>
      <c r="U6" s="9"/>
      <c r="V6" s="9"/>
      <c r="W6" s="9"/>
      <c r="X6" s="9"/>
      <c r="Y6" s="9"/>
      <c r="Z6" s="14"/>
      <c r="AC6" s="15"/>
      <c r="AD6" s="123"/>
      <c r="AE6" s="123"/>
    </row>
    <row r="7" spans="1:32" s="16" customFormat="1" ht="15" customHeight="1" x14ac:dyDescent="0.25">
      <c r="A7" s="1"/>
      <c r="B7" s="7"/>
      <c r="C7" s="8"/>
      <c r="D7" s="9"/>
      <c r="E7" s="9"/>
      <c r="F7" s="9"/>
      <c r="G7" s="9"/>
      <c r="H7" s="9"/>
      <c r="I7" s="9"/>
      <c r="J7" s="10"/>
      <c r="K7" s="9"/>
      <c r="L7" s="9"/>
      <c r="M7" s="9"/>
      <c r="N7" s="10"/>
      <c r="O7" s="9"/>
      <c r="P7" s="10"/>
      <c r="Q7" s="9"/>
      <c r="R7" s="9"/>
      <c r="S7" s="9"/>
      <c r="T7" s="9"/>
      <c r="U7" s="9"/>
      <c r="V7" s="9"/>
      <c r="W7" s="9"/>
      <c r="X7" s="9"/>
      <c r="Y7" s="9"/>
      <c r="Z7" s="14"/>
      <c r="AC7" s="15"/>
      <c r="AD7" s="123"/>
      <c r="AE7" s="123"/>
    </row>
    <row r="8" spans="1:32" s="16" customFormat="1" ht="111.75" customHeight="1" x14ac:dyDescent="0.25">
      <c r="B8" s="17"/>
      <c r="C8" s="139" t="s">
        <v>20</v>
      </c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8"/>
      <c r="AA8" s="10"/>
      <c r="AC8" s="15"/>
      <c r="AD8" s="9"/>
      <c r="AE8" s="9"/>
      <c r="AF8" s="9"/>
    </row>
    <row r="9" spans="1:32" s="16" customFormat="1" ht="11.25" customHeight="1" x14ac:dyDescent="0.25">
      <c r="B9" s="17"/>
      <c r="C9" s="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8"/>
      <c r="AA9" s="20"/>
      <c r="AC9" s="15"/>
      <c r="AD9" s="9"/>
      <c r="AE9" s="9"/>
      <c r="AF9" s="9"/>
    </row>
    <row r="10" spans="1:32" s="16" customFormat="1" ht="16.5" customHeight="1" x14ac:dyDescent="0.25">
      <c r="B10" s="17"/>
      <c r="C10" s="137" t="s">
        <v>2</v>
      </c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21"/>
      <c r="AC10" s="15"/>
      <c r="AD10" s="9"/>
      <c r="AE10" s="9"/>
      <c r="AF10" s="9"/>
    </row>
    <row r="11" spans="1:32" s="16" customFormat="1" ht="6.75" customHeight="1" x14ac:dyDescent="0.25">
      <c r="B11" s="17"/>
      <c r="C11" s="9"/>
      <c r="D11" s="9"/>
      <c r="E11" s="9"/>
      <c r="F11" s="9"/>
      <c r="G11" s="9"/>
      <c r="H11" s="9"/>
      <c r="I11" s="9"/>
      <c r="J11" s="10"/>
      <c r="K11" s="9"/>
      <c r="L11" s="9"/>
      <c r="M11" s="9"/>
      <c r="N11" s="10"/>
      <c r="O11" s="9"/>
      <c r="P11" s="11"/>
      <c r="Q11" s="9"/>
      <c r="R11" s="9"/>
      <c r="S11" s="9"/>
      <c r="T11" s="9"/>
      <c r="U11" s="9"/>
      <c r="V11" s="10"/>
      <c r="W11" s="9"/>
      <c r="X11" s="9"/>
      <c r="Y11" s="9"/>
      <c r="Z11" s="14"/>
      <c r="AA11" s="2"/>
    </row>
    <row r="12" spans="1:32" s="16" customFormat="1" ht="15.75" customHeight="1" x14ac:dyDescent="0.25">
      <c r="B12" s="17"/>
      <c r="C12" s="9"/>
      <c r="D12" s="112" t="s">
        <v>19</v>
      </c>
      <c r="E12" s="113"/>
      <c r="F12" s="110"/>
      <c r="G12" s="110"/>
      <c r="H12" s="110"/>
      <c r="I12" s="110"/>
      <c r="J12" s="111"/>
      <c r="K12" s="110"/>
      <c r="L12" s="110"/>
      <c r="M12" s="110"/>
      <c r="N12" s="111"/>
      <c r="O12" s="110"/>
      <c r="P12" s="111"/>
      <c r="Q12" s="110"/>
      <c r="R12" s="110"/>
      <c r="S12" s="110"/>
      <c r="T12" s="110"/>
      <c r="U12" s="110"/>
      <c r="V12" s="148" t="s">
        <v>18</v>
      </c>
      <c r="W12" s="149"/>
      <c r="X12" s="9"/>
      <c r="Y12" s="9"/>
      <c r="Z12" s="14"/>
      <c r="AA12" s="2"/>
    </row>
    <row r="13" spans="1:32" s="16" customFormat="1" x14ac:dyDescent="0.25">
      <c r="A13" s="22"/>
      <c r="B13" s="23"/>
      <c r="C13" s="24"/>
      <c r="D13" s="25"/>
      <c r="E13" s="25"/>
      <c r="F13" s="25"/>
      <c r="G13" s="25"/>
      <c r="H13" s="25"/>
      <c r="I13" s="25"/>
      <c r="J13" s="26"/>
      <c r="K13" s="25"/>
      <c r="L13" s="25"/>
      <c r="M13" s="25"/>
      <c r="N13" s="26"/>
      <c r="O13" s="25"/>
      <c r="P13" s="26"/>
      <c r="Q13" s="9"/>
      <c r="R13" s="9"/>
      <c r="S13" s="9"/>
      <c r="T13" s="9"/>
      <c r="U13" s="9"/>
      <c r="V13" s="9"/>
      <c r="W13" s="9"/>
      <c r="X13" s="9"/>
      <c r="Y13" s="9"/>
      <c r="Z13" s="14"/>
      <c r="AC13" s="15"/>
      <c r="AD13" s="123"/>
      <c r="AE13" s="123"/>
    </row>
    <row r="14" spans="1:32" s="16" customFormat="1" ht="32.25" customHeight="1" x14ac:dyDescent="0.25">
      <c r="A14" s="22"/>
      <c r="B14" s="23"/>
      <c r="C14" s="24"/>
      <c r="D14" s="78"/>
      <c r="E14" s="79" t="s">
        <v>0</v>
      </c>
      <c r="F14" s="80"/>
      <c r="G14" s="78"/>
      <c r="H14" s="81"/>
      <c r="I14" s="81"/>
      <c r="J14" s="82"/>
      <c r="K14" s="81"/>
      <c r="L14" s="81"/>
      <c r="M14" s="81"/>
      <c r="N14" s="82"/>
      <c r="O14" s="81"/>
      <c r="P14" s="26"/>
      <c r="Q14" s="9"/>
      <c r="R14" s="9"/>
      <c r="S14" s="9"/>
      <c r="T14" s="9"/>
      <c r="U14" s="9"/>
      <c r="V14" s="9"/>
      <c r="W14" s="9"/>
      <c r="X14" s="9"/>
      <c r="Y14" s="9"/>
      <c r="Z14" s="14"/>
      <c r="AC14" s="15"/>
      <c r="AD14" s="123"/>
      <c r="AE14" s="123"/>
    </row>
    <row r="15" spans="1:32" s="16" customFormat="1" ht="9" customHeight="1" x14ac:dyDescent="0.25">
      <c r="A15" s="22"/>
      <c r="B15" s="23"/>
      <c r="C15" s="24"/>
      <c r="D15" s="28"/>
      <c r="E15" s="29"/>
      <c r="F15" s="30"/>
      <c r="G15" s="31"/>
      <c r="H15" s="25"/>
      <c r="I15" s="31"/>
      <c r="J15" s="31"/>
      <c r="K15" s="31"/>
      <c r="L15" s="25"/>
      <c r="M15" s="31"/>
      <c r="N15" s="31"/>
      <c r="O15" s="31"/>
      <c r="P15" s="26"/>
      <c r="Q15" s="9"/>
      <c r="R15" s="9"/>
      <c r="S15" s="31"/>
      <c r="T15" s="25"/>
      <c r="U15" s="31"/>
      <c r="V15" s="31"/>
      <c r="W15" s="31"/>
      <c r="X15" s="9"/>
      <c r="Y15" s="9"/>
      <c r="Z15" s="14"/>
      <c r="AC15" s="15"/>
      <c r="AD15" s="123"/>
      <c r="AE15" s="123"/>
    </row>
    <row r="16" spans="1:32" s="16" customFormat="1" ht="2.25" customHeight="1" x14ac:dyDescent="0.25">
      <c r="A16" s="22"/>
      <c r="B16" s="23"/>
      <c r="C16" s="24"/>
      <c r="D16" s="32"/>
      <c r="E16" s="33"/>
      <c r="F16" s="34"/>
      <c r="G16" s="35"/>
      <c r="H16" s="36"/>
      <c r="I16" s="35"/>
      <c r="J16" s="35"/>
      <c r="K16" s="35"/>
      <c r="L16" s="36"/>
      <c r="M16" s="35"/>
      <c r="N16" s="35"/>
      <c r="O16" s="35"/>
      <c r="P16" s="26"/>
      <c r="Q16" s="9"/>
      <c r="R16" s="9"/>
      <c r="S16" s="37"/>
      <c r="T16" s="38"/>
      <c r="U16" s="37"/>
      <c r="V16" s="37"/>
      <c r="W16" s="37"/>
      <c r="X16" s="9"/>
      <c r="Y16" s="9"/>
      <c r="Z16" s="14"/>
      <c r="AC16" s="15"/>
      <c r="AD16" s="123"/>
      <c r="AE16" s="123"/>
      <c r="AF16" s="9"/>
    </row>
    <row r="17" spans="1:32" s="16" customFormat="1" ht="4.5" customHeight="1" x14ac:dyDescent="0.25">
      <c r="A17" s="22"/>
      <c r="B17" s="23"/>
      <c r="C17" s="24"/>
      <c r="D17" s="39"/>
      <c r="E17" s="40"/>
      <c r="F17" s="40"/>
      <c r="G17" s="41"/>
      <c r="H17" s="40"/>
      <c r="I17" s="41"/>
      <c r="J17" s="41"/>
      <c r="K17" s="41"/>
      <c r="L17" s="40"/>
      <c r="M17" s="41"/>
      <c r="N17" s="41"/>
      <c r="O17" s="41"/>
      <c r="P17" s="26"/>
      <c r="Q17" s="9"/>
      <c r="R17" s="9"/>
      <c r="S17" s="42"/>
      <c r="T17" s="43"/>
      <c r="U17" s="86"/>
      <c r="V17" s="86"/>
      <c r="W17" s="42"/>
      <c r="X17" s="9"/>
      <c r="Y17" s="9"/>
      <c r="Z17" s="14"/>
      <c r="AC17" s="15"/>
      <c r="AD17" s="123"/>
      <c r="AE17" s="123"/>
      <c r="AF17" s="9"/>
    </row>
    <row r="18" spans="1:32" s="16" customFormat="1" ht="15" hidden="1" customHeight="1" x14ac:dyDescent="0.25">
      <c r="A18" s="22"/>
      <c r="B18" s="23"/>
      <c r="C18" s="24"/>
      <c r="D18" s="39"/>
      <c r="E18" s="84" t="s">
        <v>4</v>
      </c>
      <c r="F18" s="40"/>
      <c r="G18" s="41"/>
      <c r="H18" s="40"/>
      <c r="I18" s="41"/>
      <c r="J18" s="89">
        <f>J22</f>
        <v>0</v>
      </c>
      <c r="K18" s="41"/>
      <c r="L18" s="40"/>
      <c r="M18" s="41"/>
      <c r="N18" s="89">
        <f>N22</f>
        <v>0</v>
      </c>
      <c r="O18" s="41"/>
      <c r="P18" s="26"/>
      <c r="Q18" s="9"/>
      <c r="R18" s="9"/>
      <c r="S18" s="42"/>
      <c r="T18" s="43"/>
      <c r="U18" s="103"/>
      <c r="V18" s="103"/>
      <c r="W18" s="94"/>
      <c r="X18" s="9"/>
      <c r="Y18" s="9"/>
      <c r="Z18" s="14"/>
      <c r="AC18" s="15"/>
      <c r="AD18" s="123"/>
      <c r="AE18" s="123"/>
      <c r="AF18" s="9"/>
    </row>
    <row r="19" spans="1:32" s="16" customFormat="1" ht="4.5" hidden="1" customHeight="1" x14ac:dyDescent="0.25">
      <c r="A19" s="22"/>
      <c r="B19" s="23"/>
      <c r="C19" s="24"/>
      <c r="D19" s="39"/>
      <c r="E19" s="40"/>
      <c r="F19" s="40"/>
      <c r="G19" s="41"/>
      <c r="H19" s="40"/>
      <c r="I19" s="41"/>
      <c r="J19" s="41"/>
      <c r="K19" s="41"/>
      <c r="L19" s="40"/>
      <c r="M19" s="41"/>
      <c r="N19" s="41"/>
      <c r="O19" s="41"/>
      <c r="P19" s="26"/>
      <c r="Q19" s="9"/>
      <c r="R19" s="9"/>
      <c r="S19" s="42"/>
      <c r="T19" s="43"/>
      <c r="U19" s="103"/>
      <c r="V19" s="103"/>
      <c r="W19" s="94"/>
      <c r="X19" s="9"/>
      <c r="Y19" s="9"/>
      <c r="Z19" s="14"/>
      <c r="AC19" s="15"/>
      <c r="AD19" s="123"/>
      <c r="AE19" s="123"/>
      <c r="AF19" s="9"/>
    </row>
    <row r="20" spans="1:32" s="16" customFormat="1" ht="14.25" hidden="1" customHeight="1" x14ac:dyDescent="0.25">
      <c r="A20" s="22"/>
      <c r="B20" s="23"/>
      <c r="C20" s="24"/>
      <c r="D20" s="39"/>
      <c r="E20" s="84" t="s">
        <v>5</v>
      </c>
      <c r="F20" s="40"/>
      <c r="G20" s="41"/>
      <c r="H20" s="40"/>
      <c r="I20" s="41"/>
      <c r="J20" s="89">
        <f>J22</f>
        <v>0</v>
      </c>
      <c r="K20" s="41"/>
      <c r="L20" s="40"/>
      <c r="M20" s="41"/>
      <c r="N20" s="89">
        <f>N22</f>
        <v>0</v>
      </c>
      <c r="O20" s="41"/>
      <c r="P20" s="26"/>
      <c r="Q20" s="9"/>
      <c r="R20" s="9"/>
      <c r="S20" s="42"/>
      <c r="T20" s="43"/>
      <c r="U20" s="103"/>
      <c r="V20" s="95"/>
      <c r="W20" s="94"/>
      <c r="X20" s="9"/>
      <c r="Y20" s="9"/>
      <c r="Z20" s="14"/>
      <c r="AC20" s="15"/>
      <c r="AD20" s="123"/>
      <c r="AE20" s="123"/>
      <c r="AF20" s="9"/>
    </row>
    <row r="21" spans="1:32" s="16" customFormat="1" ht="4.5" hidden="1" customHeight="1" x14ac:dyDescent="0.25">
      <c r="A21" s="22"/>
      <c r="B21" s="23"/>
      <c r="C21" s="24"/>
      <c r="D21" s="39"/>
      <c r="E21" s="40"/>
      <c r="F21" s="40"/>
      <c r="G21" s="41"/>
      <c r="H21" s="40"/>
      <c r="I21" s="41"/>
      <c r="J21" s="41"/>
      <c r="K21" s="41"/>
      <c r="L21" s="40"/>
      <c r="M21" s="41"/>
      <c r="N21" s="41"/>
      <c r="O21" s="41"/>
      <c r="P21" s="26"/>
      <c r="Q21" s="9"/>
      <c r="R21" s="9"/>
      <c r="S21" s="42"/>
      <c r="T21" s="43"/>
      <c r="U21" s="103"/>
      <c r="V21" s="95"/>
      <c r="W21" s="94"/>
      <c r="X21" s="9"/>
      <c r="Y21" s="9"/>
      <c r="Z21" s="14"/>
      <c r="AC21" s="15"/>
      <c r="AD21" s="123"/>
      <c r="AE21" s="123"/>
      <c r="AF21" s="9"/>
    </row>
    <row r="22" spans="1:32" s="16" customFormat="1" ht="14.25" customHeight="1" x14ac:dyDescent="0.25">
      <c r="A22" s="22"/>
      <c r="B22" s="23"/>
      <c r="C22" s="24"/>
      <c r="D22" s="39"/>
      <c r="E22" s="133" t="str">
        <f>IF(V12="Monthly","March 2020 (input figures for the Month of March)","March 2020 (input figures for the March Quarter)")</f>
        <v>March 2020 (input figures for the March Quarter)</v>
      </c>
      <c r="F22" s="40"/>
      <c r="G22" s="41"/>
      <c r="H22" s="40"/>
      <c r="I22" s="41"/>
      <c r="J22" s="129">
        <v>0</v>
      </c>
      <c r="K22" s="41"/>
      <c r="L22" s="40"/>
      <c r="M22" s="41"/>
      <c r="N22" s="129">
        <v>0</v>
      </c>
      <c r="O22" s="41"/>
      <c r="P22" s="26"/>
      <c r="Q22" s="9"/>
      <c r="R22" s="9"/>
      <c r="S22" s="42"/>
      <c r="T22" s="43"/>
      <c r="U22" s="103"/>
      <c r="V22" s="95">
        <f>IF(J22&gt;0,IF(V12="Quarterly",IF(J22&gt;0,IF(J22&lt;0,0,(IF(IF((N22)&lt;10000,10000,(N22))&gt;50000,50000,(IF((N22)&lt;10000,10000,(N22))))))),IF(J22&gt;0,IF(J22&lt;0,0,(IF(IF((N22*3)&lt;10000,10000,(N22*3))&gt;50000,50000,(IF((N22*3)&lt;10000,10000,(N22*3)))))),0)),0)</f>
        <v>0</v>
      </c>
      <c r="W22" s="94"/>
      <c r="X22" s="9"/>
      <c r="Y22" s="9"/>
      <c r="Z22" s="14"/>
      <c r="AC22" s="15"/>
      <c r="AD22" s="123"/>
      <c r="AE22" s="123"/>
      <c r="AF22" s="9"/>
    </row>
    <row r="23" spans="1:32" s="16" customFormat="1" ht="4.5" customHeight="1" x14ac:dyDescent="0.25">
      <c r="A23" s="22"/>
      <c r="B23" s="23"/>
      <c r="C23" s="24"/>
      <c r="D23" s="47"/>
      <c r="E23" s="47"/>
      <c r="F23" s="48"/>
      <c r="G23" s="49"/>
      <c r="H23" s="50"/>
      <c r="I23" s="49"/>
      <c r="J23" s="48"/>
      <c r="K23" s="49"/>
      <c r="L23" s="50"/>
      <c r="M23" s="49"/>
      <c r="N23" s="49"/>
      <c r="O23" s="49"/>
      <c r="P23" s="26"/>
      <c r="Q23" s="9"/>
      <c r="R23" s="9"/>
      <c r="S23" s="51"/>
      <c r="T23" s="52"/>
      <c r="U23" s="53"/>
      <c r="V23" s="53"/>
      <c r="W23" s="96"/>
      <c r="X23" s="9"/>
      <c r="Y23" s="26"/>
      <c r="Z23" s="14"/>
      <c r="AC23" s="15"/>
      <c r="AD23" s="9"/>
      <c r="AE23" s="9"/>
      <c r="AF23" s="9"/>
    </row>
    <row r="24" spans="1:32" s="16" customFormat="1" ht="4.5" customHeight="1" x14ac:dyDescent="0.25">
      <c r="A24" s="54"/>
      <c r="B24" s="55"/>
      <c r="C24" s="25"/>
      <c r="D24" s="39"/>
      <c r="E24" s="39"/>
      <c r="F24" s="56"/>
      <c r="G24" s="41"/>
      <c r="H24" s="40"/>
      <c r="I24" s="41"/>
      <c r="J24" s="41"/>
      <c r="K24" s="41"/>
      <c r="L24" s="40"/>
      <c r="M24" s="41"/>
      <c r="N24" s="41"/>
      <c r="O24" s="41"/>
      <c r="P24" s="26"/>
      <c r="Q24" s="9"/>
      <c r="R24" s="9"/>
      <c r="S24" s="42"/>
      <c r="T24" s="43"/>
      <c r="U24" s="57"/>
      <c r="V24" s="57"/>
      <c r="W24" s="94"/>
      <c r="X24" s="9"/>
      <c r="Y24" s="26"/>
      <c r="Z24" s="14"/>
      <c r="AC24" s="15"/>
      <c r="AD24" s="9"/>
      <c r="AE24" s="9"/>
      <c r="AF24" s="9"/>
    </row>
    <row r="25" spans="1:32" s="16" customFormat="1" x14ac:dyDescent="0.25">
      <c r="A25" s="22"/>
      <c r="B25" s="23"/>
      <c r="C25" s="24"/>
      <c r="D25" s="76"/>
      <c r="E25" s="84" t="s">
        <v>24</v>
      </c>
      <c r="F25" s="39"/>
      <c r="G25" s="41"/>
      <c r="H25" s="40"/>
      <c r="I25" s="41"/>
      <c r="J25" s="129">
        <v>0</v>
      </c>
      <c r="K25" s="41"/>
      <c r="L25" s="40"/>
      <c r="M25" s="41"/>
      <c r="N25" s="129">
        <v>0</v>
      </c>
      <c r="O25" s="41"/>
      <c r="P25" s="26"/>
      <c r="Q25" s="9"/>
      <c r="R25" s="9"/>
      <c r="S25" s="42"/>
      <c r="T25" s="43"/>
      <c r="U25" s="103"/>
      <c r="V25" s="116">
        <f>IF(V12="Quarterly",0,IF(J25&gt;0,IF((N22*3)+N25&gt;10000,IF(V22=50000,0,IF((V22)+N25&gt;50000,50000-V22,N25+(N22*3)-V22)),0),0))</f>
        <v>0</v>
      </c>
      <c r="W25" s="94"/>
      <c r="X25" s="9"/>
      <c r="Y25" s="9"/>
      <c r="Z25" s="14"/>
      <c r="AC25" s="15"/>
      <c r="AD25" s="123"/>
      <c r="AE25" s="123"/>
      <c r="AF25" s="9"/>
    </row>
    <row r="26" spans="1:32" s="16" customFormat="1" ht="2.25" customHeight="1" x14ac:dyDescent="0.25">
      <c r="A26" s="22"/>
      <c r="B26" s="23"/>
      <c r="C26" s="24"/>
      <c r="D26" s="39"/>
      <c r="E26" s="39"/>
      <c r="F26" s="44"/>
      <c r="G26" s="41"/>
      <c r="H26" s="40"/>
      <c r="I26" s="41"/>
      <c r="J26" s="44"/>
      <c r="K26" s="41"/>
      <c r="L26" s="40"/>
      <c r="M26" s="41"/>
      <c r="N26" s="44"/>
      <c r="O26" s="41"/>
      <c r="P26" s="26"/>
      <c r="Q26" s="9"/>
      <c r="R26" s="9"/>
      <c r="S26" s="42"/>
      <c r="T26" s="43"/>
      <c r="U26" s="103"/>
      <c r="V26" s="116"/>
      <c r="W26" s="94"/>
      <c r="X26" s="9"/>
      <c r="Y26" s="9"/>
      <c r="Z26" s="14"/>
      <c r="AC26" s="15"/>
      <c r="AD26" s="123"/>
      <c r="AE26" s="123"/>
      <c r="AF26" s="9"/>
    </row>
    <row r="27" spans="1:32" s="16" customFormat="1" ht="2.25" customHeight="1" x14ac:dyDescent="0.25">
      <c r="A27" s="22"/>
      <c r="B27" s="23"/>
      <c r="C27" s="24"/>
      <c r="D27" s="39"/>
      <c r="E27" s="39"/>
      <c r="F27" s="44"/>
      <c r="G27" s="41"/>
      <c r="H27" s="40"/>
      <c r="I27" s="41"/>
      <c r="J27" s="44"/>
      <c r="K27" s="41"/>
      <c r="L27" s="40"/>
      <c r="M27" s="41"/>
      <c r="N27" s="44"/>
      <c r="O27" s="41"/>
      <c r="P27" s="26"/>
      <c r="Q27" s="9"/>
      <c r="R27" s="9"/>
      <c r="S27" s="42"/>
      <c r="T27" s="43"/>
      <c r="U27" s="103"/>
      <c r="V27" s="116"/>
      <c r="W27" s="94"/>
      <c r="X27" s="9"/>
      <c r="Y27" s="9"/>
      <c r="Z27" s="14"/>
      <c r="AC27" s="15"/>
      <c r="AD27" s="123"/>
      <c r="AE27" s="123"/>
      <c r="AF27" s="9"/>
    </row>
    <row r="28" spans="1:32" s="16" customFormat="1" x14ac:dyDescent="0.25">
      <c r="A28" s="22"/>
      <c r="B28" s="23"/>
      <c r="C28" s="24"/>
      <c r="D28" s="76"/>
      <c r="E28" s="84" t="s">
        <v>25</v>
      </c>
      <c r="F28" s="39"/>
      <c r="G28" s="41"/>
      <c r="H28" s="40"/>
      <c r="I28" s="41"/>
      <c r="J28" s="129">
        <v>0</v>
      </c>
      <c r="K28" s="41"/>
      <c r="L28" s="40"/>
      <c r="M28" s="41"/>
      <c r="N28" s="129">
        <v>0</v>
      </c>
      <c r="O28" s="41"/>
      <c r="P28" s="26"/>
      <c r="Q28" s="9"/>
      <c r="R28" s="45"/>
      <c r="S28" s="42"/>
      <c r="T28" s="43"/>
      <c r="U28" s="103"/>
      <c r="V28" s="135">
        <f>IF(V12="Quarterly",0,IF(J28&gt;0,IF(((N22*3)+N25+N28)&gt;10000,IF((N22*3)+N25+N28&gt;10000,IF(V22+V25=50000,0,IF(V22+N25+N28&gt;50000,50000-V22-V25,N28+N25+(N22*3)-V22-V25)),0),0),0))</f>
        <v>0</v>
      </c>
      <c r="W28" s="94"/>
      <c r="X28" s="9"/>
      <c r="Y28" s="9"/>
      <c r="Z28" s="14"/>
      <c r="AC28" s="15"/>
      <c r="AD28" s="9"/>
      <c r="AE28" s="9"/>
      <c r="AF28" s="9"/>
    </row>
    <row r="29" spans="1:32" s="16" customFormat="1" ht="4.5" customHeight="1" x14ac:dyDescent="0.25">
      <c r="A29" s="22"/>
      <c r="B29" s="23"/>
      <c r="C29" s="24"/>
      <c r="D29" s="39"/>
      <c r="E29" s="40"/>
      <c r="F29" s="40"/>
      <c r="G29" s="41"/>
      <c r="H29" s="40"/>
      <c r="I29" s="41"/>
      <c r="J29" s="40"/>
      <c r="K29" s="41"/>
      <c r="L29" s="40"/>
      <c r="M29" s="41"/>
      <c r="N29" s="41"/>
      <c r="O29" s="41"/>
      <c r="P29" s="26"/>
      <c r="Q29" s="9"/>
      <c r="R29" s="9"/>
      <c r="S29" s="42"/>
      <c r="T29" s="43"/>
      <c r="U29" s="103"/>
      <c r="V29" s="116"/>
      <c r="W29" s="94"/>
      <c r="X29" s="9"/>
      <c r="Y29" s="9"/>
      <c r="Z29" s="14"/>
      <c r="AC29" s="15"/>
      <c r="AD29" s="123"/>
      <c r="AE29" s="123"/>
      <c r="AF29" s="9"/>
    </row>
    <row r="30" spans="1:32" s="16" customFormat="1" x14ac:dyDescent="0.25">
      <c r="A30" s="22"/>
      <c r="B30" s="23"/>
      <c r="C30" s="24"/>
      <c r="D30" s="39"/>
      <c r="E30" s="84" t="s">
        <v>26</v>
      </c>
      <c r="F30" s="39"/>
      <c r="G30" s="41"/>
      <c r="H30" s="40"/>
      <c r="I30" s="41"/>
      <c r="J30" s="129">
        <v>0</v>
      </c>
      <c r="K30" s="41"/>
      <c r="L30" s="40"/>
      <c r="M30" s="41"/>
      <c r="N30" s="128">
        <v>0</v>
      </c>
      <c r="O30" s="41"/>
      <c r="P30" s="46"/>
      <c r="Q30" s="9"/>
      <c r="R30" s="9"/>
      <c r="S30" s="42"/>
      <c r="T30" s="43"/>
      <c r="U30" s="103"/>
      <c r="V30" s="116">
        <f>IF(V12="Quarterly",IF(J25+J28+J30&gt;0,IF(N22+N25+N28+N30&gt;10000,IF(V22=50000,0,IF(N22+N25+N28+N30&gt;50000,50000-V22,N25+N28+N30-V22+N22)),0),0),IF(J30&gt;0,IF(((N22*3)+N25+N28+N30)&gt;10000,IF((N22*3)+N25+N28+N30&gt;10000,IF(V22+V25+V28=50000,0,IF(V22+N25+N28+N30&gt;50000,50000-V22-V25-V28,N30+N28+N25+(N22*3)-V22-V25-V28)),0),0),0))</f>
        <v>0</v>
      </c>
      <c r="W30" s="94"/>
      <c r="X30" s="9"/>
      <c r="Y30" s="46"/>
      <c r="Z30" s="14"/>
      <c r="AC30" s="15"/>
      <c r="AD30" s="123"/>
      <c r="AE30" s="123"/>
      <c r="AF30" s="9"/>
    </row>
    <row r="31" spans="1:32" s="16" customFormat="1" ht="2.25" customHeight="1" x14ac:dyDescent="0.25">
      <c r="A31" s="22"/>
      <c r="B31" s="23"/>
      <c r="C31" s="24"/>
      <c r="D31" s="39"/>
      <c r="E31" s="39"/>
      <c r="F31" s="44"/>
      <c r="G31" s="41"/>
      <c r="H31" s="40"/>
      <c r="I31" s="41"/>
      <c r="J31" s="44"/>
      <c r="K31" s="41"/>
      <c r="L31" s="40"/>
      <c r="M31" s="41"/>
      <c r="N31" s="41"/>
      <c r="O31" s="41"/>
      <c r="P31" s="26"/>
      <c r="Q31" s="9"/>
      <c r="R31" s="9"/>
      <c r="S31" s="42"/>
      <c r="T31" s="43"/>
      <c r="U31" s="103"/>
      <c r="V31" s="103"/>
      <c r="W31" s="94"/>
      <c r="X31" s="9"/>
      <c r="Y31" s="26"/>
      <c r="Z31" s="14"/>
      <c r="AC31" s="15"/>
      <c r="AD31" s="123"/>
      <c r="AE31" s="123"/>
      <c r="AF31" s="9"/>
    </row>
    <row r="32" spans="1:32" s="16" customFormat="1" ht="4.5" customHeight="1" x14ac:dyDescent="0.25">
      <c r="A32" s="22"/>
      <c r="B32" s="23"/>
      <c r="C32" s="24"/>
      <c r="D32" s="47"/>
      <c r="E32" s="47"/>
      <c r="F32" s="48"/>
      <c r="G32" s="49"/>
      <c r="H32" s="50"/>
      <c r="I32" s="49"/>
      <c r="J32" s="48"/>
      <c r="K32" s="49"/>
      <c r="L32" s="50"/>
      <c r="M32" s="49"/>
      <c r="N32" s="49"/>
      <c r="O32" s="49"/>
      <c r="P32" s="26"/>
      <c r="Q32" s="9"/>
      <c r="R32" s="9"/>
      <c r="S32" s="51"/>
      <c r="T32" s="52"/>
      <c r="U32" s="53"/>
      <c r="V32" s="53"/>
      <c r="W32" s="96"/>
      <c r="X32" s="9"/>
      <c r="Y32" s="26"/>
      <c r="Z32" s="14"/>
      <c r="AC32" s="15"/>
      <c r="AD32" s="9"/>
      <c r="AE32" s="9"/>
      <c r="AF32" s="9"/>
    </row>
    <row r="33" spans="1:32" s="16" customFormat="1" ht="4.5" customHeight="1" x14ac:dyDescent="0.25">
      <c r="A33" s="54"/>
      <c r="B33" s="55"/>
      <c r="C33" s="25"/>
      <c r="D33" s="39"/>
      <c r="E33" s="39"/>
      <c r="F33" s="56"/>
      <c r="G33" s="41"/>
      <c r="H33" s="40"/>
      <c r="I33" s="41"/>
      <c r="J33" s="41"/>
      <c r="K33" s="41"/>
      <c r="L33" s="40"/>
      <c r="M33" s="41"/>
      <c r="N33" s="41"/>
      <c r="O33" s="41"/>
      <c r="P33" s="26"/>
      <c r="Q33" s="9"/>
      <c r="R33" s="9"/>
      <c r="S33" s="42"/>
      <c r="T33" s="43"/>
      <c r="U33" s="57"/>
      <c r="V33" s="57"/>
      <c r="W33" s="94"/>
      <c r="X33" s="9"/>
      <c r="Y33" s="26"/>
      <c r="Z33" s="14"/>
      <c r="AC33" s="15"/>
      <c r="AD33" s="9"/>
      <c r="AE33" s="9"/>
      <c r="AF33" s="9"/>
    </row>
    <row r="34" spans="1:32" s="16" customFormat="1" x14ac:dyDescent="0.25">
      <c r="A34" s="22"/>
      <c r="B34" s="23"/>
      <c r="C34" s="24"/>
      <c r="D34" s="63" t="s">
        <v>3</v>
      </c>
      <c r="E34" s="64"/>
      <c r="F34" s="39"/>
      <c r="G34" s="41"/>
      <c r="H34" s="40"/>
      <c r="I34" s="41"/>
      <c r="J34" s="132">
        <f>J22+J25+J28+J30</f>
        <v>0</v>
      </c>
      <c r="K34" s="41"/>
      <c r="L34" s="40"/>
      <c r="M34" s="41"/>
      <c r="N34" s="132">
        <f>N22+N25+N28+N30</f>
        <v>0</v>
      </c>
      <c r="O34" s="41"/>
      <c r="P34" s="46"/>
      <c r="Q34" s="9"/>
      <c r="R34" s="45"/>
      <c r="S34" s="42"/>
      <c r="T34" s="43"/>
      <c r="U34" s="103"/>
      <c r="V34" s="93">
        <f>V22+V25+V28+V30</f>
        <v>0</v>
      </c>
      <c r="W34" s="94"/>
      <c r="X34" s="9"/>
      <c r="Y34" s="46"/>
      <c r="Z34" s="14"/>
      <c r="AC34" s="15"/>
      <c r="AD34" s="9"/>
      <c r="AE34" s="9"/>
      <c r="AF34" s="9"/>
    </row>
    <row r="35" spans="1:32" s="16" customFormat="1" ht="4.5" customHeight="1" x14ac:dyDescent="0.25">
      <c r="A35" s="22"/>
      <c r="B35" s="23"/>
      <c r="C35" s="24"/>
      <c r="D35" s="47"/>
      <c r="E35" s="47"/>
      <c r="F35" s="48"/>
      <c r="G35" s="49"/>
      <c r="H35" s="40"/>
      <c r="I35" s="49"/>
      <c r="J35" s="49"/>
      <c r="K35" s="49"/>
      <c r="L35" s="40"/>
      <c r="M35" s="49"/>
      <c r="N35" s="49"/>
      <c r="O35" s="49"/>
      <c r="P35" s="26"/>
      <c r="Q35" s="9"/>
      <c r="R35" s="9"/>
      <c r="S35" s="51"/>
      <c r="T35" s="43"/>
      <c r="U35" s="96"/>
      <c r="V35" s="96"/>
      <c r="W35" s="96"/>
      <c r="X35" s="9"/>
      <c r="Y35" s="9"/>
      <c r="Z35" s="14"/>
      <c r="AC35" s="15"/>
      <c r="AD35" s="9"/>
      <c r="AE35" s="9"/>
      <c r="AF35" s="9"/>
    </row>
    <row r="36" spans="1:32" s="16" customFormat="1" ht="9" customHeight="1" x14ac:dyDescent="0.25">
      <c r="A36" s="22"/>
      <c r="B36" s="23"/>
      <c r="C36" s="24"/>
      <c r="D36" s="65"/>
      <c r="E36" s="66"/>
      <c r="F36" s="66"/>
      <c r="G36" s="67"/>
      <c r="H36" s="68"/>
      <c r="I36" s="67"/>
      <c r="J36" s="67"/>
      <c r="K36" s="67"/>
      <c r="L36" s="68"/>
      <c r="M36" s="67"/>
      <c r="N36" s="67"/>
      <c r="O36" s="67"/>
      <c r="P36" s="26"/>
      <c r="Q36" s="9"/>
      <c r="R36" s="9"/>
      <c r="S36" s="67"/>
      <c r="T36" s="68"/>
      <c r="U36" s="97"/>
      <c r="V36" s="97"/>
      <c r="W36" s="97"/>
      <c r="X36" s="9"/>
      <c r="Y36" s="9"/>
      <c r="Z36" s="14"/>
      <c r="AC36" s="15"/>
      <c r="AD36" s="9"/>
      <c r="AE36" s="9"/>
      <c r="AF36" s="9"/>
    </row>
    <row r="37" spans="1:32" s="16" customFormat="1" x14ac:dyDescent="0.25">
      <c r="A37" s="22"/>
      <c r="B37" s="23"/>
      <c r="C37" s="24"/>
      <c r="D37" s="25"/>
      <c r="E37" s="25"/>
      <c r="F37" s="25"/>
      <c r="G37" s="25"/>
      <c r="H37" s="25"/>
      <c r="I37" s="25"/>
      <c r="J37" s="26"/>
      <c r="K37" s="25"/>
      <c r="L37" s="25"/>
      <c r="M37" s="25"/>
      <c r="N37" s="26"/>
      <c r="O37" s="25"/>
      <c r="P37" s="26"/>
      <c r="Q37" s="9"/>
      <c r="R37" s="9"/>
      <c r="S37" s="9"/>
      <c r="T37" s="9"/>
      <c r="U37" s="10"/>
      <c r="V37" s="98"/>
      <c r="W37" s="10"/>
      <c r="X37" s="9"/>
      <c r="Y37" s="9"/>
      <c r="Z37" s="14"/>
      <c r="AC37" s="15"/>
      <c r="AD37" s="9"/>
      <c r="AE37" s="9"/>
      <c r="AF37" s="9"/>
    </row>
    <row r="38" spans="1:32" s="16" customFormat="1" x14ac:dyDescent="0.25">
      <c r="A38" s="22"/>
      <c r="B38" s="23"/>
      <c r="C38" s="24"/>
      <c r="D38" s="25"/>
      <c r="E38" s="25"/>
      <c r="F38" s="25"/>
      <c r="G38" s="25"/>
      <c r="H38" s="25"/>
      <c r="I38" s="25"/>
      <c r="J38" s="26"/>
      <c r="K38" s="25"/>
      <c r="L38" s="25"/>
      <c r="M38" s="25"/>
      <c r="N38" s="69"/>
      <c r="O38" s="25"/>
      <c r="P38" s="26"/>
      <c r="Q38" s="9"/>
      <c r="R38" s="9"/>
      <c r="S38" s="9"/>
      <c r="T38" s="9"/>
      <c r="U38" s="10"/>
      <c r="V38" s="10"/>
      <c r="W38" s="10"/>
      <c r="X38" s="9"/>
      <c r="Y38" s="9"/>
      <c r="Z38" s="14"/>
      <c r="AC38" s="15"/>
      <c r="AD38" s="9"/>
      <c r="AE38" s="9"/>
      <c r="AF38" s="9"/>
    </row>
    <row r="39" spans="1:32" s="16" customFormat="1" ht="11.25" customHeight="1" x14ac:dyDescent="0.25">
      <c r="A39" s="22"/>
      <c r="B39" s="23"/>
      <c r="C39" s="24"/>
      <c r="D39" s="25"/>
      <c r="E39" s="90"/>
      <c r="F39" s="25"/>
      <c r="G39" s="25"/>
      <c r="H39" s="25"/>
      <c r="I39" s="25"/>
      <c r="J39" s="26"/>
      <c r="K39" s="25"/>
      <c r="L39" s="25"/>
      <c r="M39" s="25"/>
      <c r="N39" s="26"/>
      <c r="O39" s="25"/>
      <c r="P39" s="26"/>
      <c r="Q39" s="9"/>
      <c r="R39" s="9"/>
      <c r="S39" s="9"/>
      <c r="T39" s="9"/>
      <c r="U39" s="10"/>
      <c r="V39" s="10"/>
      <c r="W39" s="10"/>
      <c r="X39" s="9"/>
      <c r="Y39" s="9"/>
      <c r="Z39" s="14"/>
      <c r="AC39" s="15"/>
      <c r="AD39" s="9"/>
      <c r="AE39" s="9"/>
      <c r="AF39" s="9"/>
    </row>
    <row r="40" spans="1:32" s="16" customFormat="1" ht="30" customHeight="1" x14ac:dyDescent="0.25">
      <c r="A40" s="22"/>
      <c r="B40" s="23"/>
      <c r="C40" s="24"/>
      <c r="D40" s="78"/>
      <c r="E40" s="79" t="s">
        <v>0</v>
      </c>
      <c r="F40" s="80"/>
      <c r="G40" s="78"/>
      <c r="H40" s="81"/>
      <c r="I40" s="81"/>
      <c r="J40" s="82"/>
      <c r="K40" s="81"/>
      <c r="L40" s="81"/>
      <c r="M40" s="81"/>
      <c r="N40" s="82"/>
      <c r="O40" s="81"/>
      <c r="P40" s="26"/>
      <c r="Q40" s="9"/>
      <c r="R40" s="9"/>
      <c r="S40" s="9"/>
      <c r="T40" s="9"/>
      <c r="U40" s="10"/>
      <c r="V40" s="10"/>
      <c r="W40" s="10"/>
      <c r="X40" s="9"/>
      <c r="Y40" s="9"/>
      <c r="Z40" s="14"/>
      <c r="AC40" s="15"/>
      <c r="AD40" s="123"/>
      <c r="AE40" s="123"/>
    </row>
    <row r="41" spans="1:32" s="16" customFormat="1" ht="9" customHeight="1" x14ac:dyDescent="0.25">
      <c r="A41" s="22"/>
      <c r="B41" s="23"/>
      <c r="C41" s="24"/>
      <c r="D41" s="28"/>
      <c r="E41" s="29"/>
      <c r="F41" s="30"/>
      <c r="G41" s="31"/>
      <c r="H41" s="25"/>
      <c r="I41" s="31"/>
      <c r="J41" s="31"/>
      <c r="K41" s="31"/>
      <c r="L41" s="25"/>
      <c r="M41" s="31"/>
      <c r="N41" s="31"/>
      <c r="O41" s="31"/>
      <c r="P41" s="26"/>
      <c r="Q41" s="9"/>
      <c r="R41" s="9"/>
      <c r="S41" s="31"/>
      <c r="T41" s="25"/>
      <c r="U41" s="99"/>
      <c r="V41" s="99"/>
      <c r="W41" s="99"/>
      <c r="X41" s="9"/>
      <c r="Y41" s="9"/>
      <c r="Z41" s="14"/>
      <c r="AC41" s="15"/>
      <c r="AD41" s="123"/>
      <c r="AE41" s="123"/>
    </row>
    <row r="42" spans="1:32" s="16" customFormat="1" ht="2.25" customHeight="1" x14ac:dyDescent="0.25">
      <c r="A42" s="22"/>
      <c r="B42" s="23"/>
      <c r="C42" s="24"/>
      <c r="D42" s="32"/>
      <c r="E42" s="33"/>
      <c r="F42" s="34"/>
      <c r="G42" s="35"/>
      <c r="H42" s="36"/>
      <c r="I42" s="35"/>
      <c r="J42" s="35"/>
      <c r="K42" s="35"/>
      <c r="L42" s="36"/>
      <c r="M42" s="35"/>
      <c r="N42" s="35"/>
      <c r="O42" s="35"/>
      <c r="P42" s="26"/>
      <c r="Q42" s="9"/>
      <c r="R42" s="9"/>
      <c r="S42" s="37"/>
      <c r="T42" s="38"/>
      <c r="U42" s="100"/>
      <c r="V42" s="100"/>
      <c r="W42" s="100"/>
      <c r="X42" s="9"/>
      <c r="Y42" s="9"/>
      <c r="Z42" s="14"/>
      <c r="AC42" s="15"/>
      <c r="AD42" s="123"/>
      <c r="AE42" s="123"/>
      <c r="AF42" s="9"/>
    </row>
    <row r="43" spans="1:32" s="16" customFormat="1" ht="4.5" customHeight="1" x14ac:dyDescent="0.25">
      <c r="A43" s="22"/>
      <c r="B43" s="23"/>
      <c r="C43" s="24"/>
      <c r="D43" s="39"/>
      <c r="E43" s="40"/>
      <c r="F43" s="40"/>
      <c r="G43" s="41"/>
      <c r="H43" s="40"/>
      <c r="I43" s="41"/>
      <c r="J43" s="41"/>
      <c r="K43" s="41"/>
      <c r="L43" s="40"/>
      <c r="M43" s="41"/>
      <c r="N43" s="41"/>
      <c r="O43" s="41"/>
      <c r="P43" s="26"/>
      <c r="Q43" s="9"/>
      <c r="R43" s="9"/>
      <c r="S43" s="42"/>
      <c r="T43" s="43"/>
      <c r="U43" s="103"/>
      <c r="V43" s="103"/>
      <c r="W43" s="94"/>
      <c r="X43" s="9"/>
      <c r="Y43" s="9"/>
      <c r="Z43" s="14"/>
      <c r="AC43" s="15"/>
      <c r="AD43" s="123"/>
      <c r="AE43" s="123"/>
      <c r="AF43" s="9"/>
    </row>
    <row r="44" spans="1:32" s="16" customFormat="1" ht="15.75" customHeight="1" x14ac:dyDescent="0.25">
      <c r="A44" s="22"/>
      <c r="B44" s="23"/>
      <c r="C44" s="24"/>
      <c r="D44" s="39"/>
      <c r="E44" s="84" t="s">
        <v>6</v>
      </c>
      <c r="F44" s="134" t="str">
        <f>IF(J44&gt;0,"Yes","No")</f>
        <v>No</v>
      </c>
      <c r="G44" s="41"/>
      <c r="H44" s="40"/>
      <c r="I44" s="41"/>
      <c r="J44" s="107">
        <f>J30</f>
        <v>0</v>
      </c>
      <c r="K44" s="70"/>
      <c r="L44" s="71"/>
      <c r="M44" s="70"/>
      <c r="N44" s="107">
        <f>N30</f>
        <v>0</v>
      </c>
      <c r="O44" s="41"/>
      <c r="P44" s="26"/>
      <c r="Q44" s="9"/>
      <c r="R44" s="9"/>
      <c r="S44" s="42"/>
      <c r="T44" s="43"/>
      <c r="U44" s="103"/>
      <c r="V44" s="116">
        <f>IF(F44="No",0,IF(V12="Quarterly",V34*0.5,IF(F44="Yes",$V$34*0.25,0)))</f>
        <v>0</v>
      </c>
      <c r="W44" s="94"/>
      <c r="X44" s="9"/>
      <c r="Y44" s="9"/>
      <c r="Z44" s="14"/>
      <c r="AC44" s="15"/>
      <c r="AD44" s="123"/>
      <c r="AE44" s="123"/>
      <c r="AF44" s="9"/>
    </row>
    <row r="45" spans="1:32" s="16" customFormat="1" ht="4.5" customHeight="1" x14ac:dyDescent="0.25">
      <c r="A45" s="22"/>
      <c r="B45" s="23"/>
      <c r="C45" s="24"/>
      <c r="D45" s="39"/>
      <c r="E45" s="40"/>
      <c r="F45" s="134"/>
      <c r="G45" s="41"/>
      <c r="H45" s="40"/>
      <c r="I45" s="41"/>
      <c r="J45" s="41"/>
      <c r="K45" s="41"/>
      <c r="L45" s="40"/>
      <c r="M45" s="41"/>
      <c r="N45" s="41"/>
      <c r="O45" s="41"/>
      <c r="P45" s="26"/>
      <c r="Q45" s="9"/>
      <c r="R45" s="9"/>
      <c r="S45" s="42"/>
      <c r="T45" s="43"/>
      <c r="U45" s="103"/>
      <c r="V45" s="116"/>
      <c r="W45" s="94"/>
      <c r="X45" s="9"/>
      <c r="Y45" s="9"/>
      <c r="Z45" s="14"/>
      <c r="AC45" s="15"/>
      <c r="AD45" s="123"/>
      <c r="AE45" s="123"/>
      <c r="AF45" s="9"/>
    </row>
    <row r="46" spans="1:32" s="16" customFormat="1" x14ac:dyDescent="0.25">
      <c r="A46" s="22"/>
      <c r="B46" s="23"/>
      <c r="C46" s="24"/>
      <c r="D46" s="76"/>
      <c r="E46" s="84" t="s">
        <v>27</v>
      </c>
      <c r="F46" s="134" t="str">
        <f>IF(J46&gt;0,"Yes","No")</f>
        <v>No</v>
      </c>
      <c r="G46" s="41"/>
      <c r="H46" s="40"/>
      <c r="I46" s="41"/>
      <c r="J46" s="127">
        <v>0</v>
      </c>
      <c r="K46" s="41"/>
      <c r="L46" s="40"/>
      <c r="M46" s="41"/>
      <c r="N46" s="127">
        <v>0</v>
      </c>
      <c r="O46" s="41"/>
      <c r="P46" s="26"/>
      <c r="Q46" s="9"/>
      <c r="R46" s="9"/>
      <c r="S46" s="42"/>
      <c r="T46" s="43"/>
      <c r="U46" s="103"/>
      <c r="V46" s="116">
        <f>IF(F46="No",0,IF(V12="Quarterly",0,IF(F46="Yes",$V$34*0.25,0)))</f>
        <v>0</v>
      </c>
      <c r="W46" s="94"/>
      <c r="X46" s="9"/>
      <c r="Y46" s="9"/>
      <c r="Z46" s="14"/>
      <c r="AC46" s="15"/>
      <c r="AD46" s="123"/>
      <c r="AE46" s="123"/>
      <c r="AF46" s="9"/>
    </row>
    <row r="47" spans="1:32" s="16" customFormat="1" ht="4.5" customHeight="1" x14ac:dyDescent="0.25">
      <c r="A47" s="22"/>
      <c r="B47" s="23"/>
      <c r="C47" s="24"/>
      <c r="D47" s="77"/>
      <c r="E47" s="85"/>
      <c r="F47" s="134"/>
      <c r="G47" s="41"/>
      <c r="H47" s="40"/>
      <c r="I47" s="41"/>
      <c r="J47" s="41"/>
      <c r="K47" s="41"/>
      <c r="L47" s="40"/>
      <c r="M47" s="41"/>
      <c r="N47" s="41"/>
      <c r="O47" s="41"/>
      <c r="P47" s="26"/>
      <c r="Q47" s="9"/>
      <c r="R47" s="9"/>
      <c r="S47" s="42"/>
      <c r="T47" s="43"/>
      <c r="U47" s="103"/>
      <c r="V47" s="116"/>
      <c r="W47" s="94"/>
      <c r="X47" s="9"/>
      <c r="Y47" s="9"/>
      <c r="Z47" s="14"/>
      <c r="AC47" s="15"/>
      <c r="AD47" s="123"/>
      <c r="AE47" s="123"/>
      <c r="AF47" s="9"/>
    </row>
    <row r="48" spans="1:32" s="16" customFormat="1" x14ac:dyDescent="0.25">
      <c r="A48" s="22"/>
      <c r="B48" s="23"/>
      <c r="C48" s="24"/>
      <c r="D48" s="76"/>
      <c r="E48" s="84" t="s">
        <v>28</v>
      </c>
      <c r="F48" s="134" t="str">
        <f>IF(J48&gt;0,"Yes","No")</f>
        <v>No</v>
      </c>
      <c r="G48" s="70"/>
      <c r="H48" s="71"/>
      <c r="I48" s="70"/>
      <c r="J48" s="127">
        <v>0</v>
      </c>
      <c r="K48" s="41"/>
      <c r="L48" s="40"/>
      <c r="M48" s="41"/>
      <c r="N48" s="127">
        <v>0</v>
      </c>
      <c r="O48" s="41"/>
      <c r="P48" s="26"/>
      <c r="Q48" s="9"/>
      <c r="R48" s="9"/>
      <c r="S48" s="42"/>
      <c r="T48" s="43"/>
      <c r="U48" s="103"/>
      <c r="V48" s="116">
        <f>IF(F48="No",0,IF(V12="Quarterly",0,IF(F48="Yes",$V$34*0.25,0)))</f>
        <v>0</v>
      </c>
      <c r="W48" s="94"/>
      <c r="X48" s="9"/>
      <c r="Y48" s="9"/>
      <c r="Z48" s="14"/>
      <c r="AC48" s="15"/>
      <c r="AD48" s="123"/>
      <c r="AE48" s="123"/>
      <c r="AF48" s="9"/>
    </row>
    <row r="49" spans="1:32" s="16" customFormat="1" ht="4.5" customHeight="1" x14ac:dyDescent="0.25">
      <c r="A49" s="22"/>
      <c r="B49" s="23"/>
      <c r="C49" s="24"/>
      <c r="D49" s="39"/>
      <c r="E49" s="85"/>
      <c r="F49" s="134"/>
      <c r="G49" s="41"/>
      <c r="H49" s="40"/>
      <c r="I49" s="41"/>
      <c r="J49" s="41"/>
      <c r="K49" s="41"/>
      <c r="L49" s="40"/>
      <c r="M49" s="41"/>
      <c r="N49" s="41"/>
      <c r="O49" s="41"/>
      <c r="P49" s="26"/>
      <c r="Q49" s="9"/>
      <c r="R49" s="9"/>
      <c r="S49" s="42"/>
      <c r="T49" s="43"/>
      <c r="U49" s="103"/>
      <c r="V49" s="116"/>
      <c r="W49" s="94"/>
      <c r="X49" s="9"/>
      <c r="Y49" s="9"/>
      <c r="Z49" s="14"/>
      <c r="AC49" s="15"/>
      <c r="AD49" s="123"/>
      <c r="AE49" s="123"/>
      <c r="AF49" s="9"/>
    </row>
    <row r="50" spans="1:32" s="16" customFormat="1" x14ac:dyDescent="0.25">
      <c r="A50" s="22"/>
      <c r="B50" s="23"/>
      <c r="C50" s="24"/>
      <c r="D50" s="39"/>
      <c r="E50" s="84" t="s">
        <v>29</v>
      </c>
      <c r="F50" s="134" t="str">
        <f>IF(J50&gt;0,"Yes","No")</f>
        <v>No</v>
      </c>
      <c r="G50" s="41"/>
      <c r="H50" s="40"/>
      <c r="I50" s="41"/>
      <c r="J50" s="127">
        <v>0</v>
      </c>
      <c r="K50" s="41"/>
      <c r="L50" s="40"/>
      <c r="M50" s="41"/>
      <c r="N50" s="127">
        <v>0</v>
      </c>
      <c r="O50" s="41"/>
      <c r="P50" s="46"/>
      <c r="Q50" s="9"/>
      <c r="R50" s="9"/>
      <c r="S50" s="42"/>
      <c r="T50" s="43"/>
      <c r="U50" s="103"/>
      <c r="V50" s="116">
        <f>IF(J46+J48+J50&gt;0,IF(V12="Quarterly",V34*0.5,IF(F50="Yes",$V$34*0.25,0)),0)</f>
        <v>0</v>
      </c>
      <c r="W50" s="94"/>
      <c r="X50" s="9"/>
      <c r="Y50" s="46"/>
      <c r="Z50" s="14"/>
      <c r="AC50" s="15"/>
      <c r="AD50" s="123"/>
      <c r="AE50" s="123"/>
      <c r="AF50" s="9"/>
    </row>
    <row r="51" spans="1:32" s="16" customFormat="1" ht="2.25" customHeight="1" x14ac:dyDescent="0.25">
      <c r="A51" s="22"/>
      <c r="B51" s="23"/>
      <c r="C51" s="24"/>
      <c r="D51" s="39"/>
      <c r="E51" s="39"/>
      <c r="F51" s="44"/>
      <c r="G51" s="41"/>
      <c r="H51" s="40"/>
      <c r="I51" s="41"/>
      <c r="J51" s="41"/>
      <c r="K51" s="41"/>
      <c r="L51" s="40"/>
      <c r="M51" s="41"/>
      <c r="N51" s="41"/>
      <c r="O51" s="41"/>
      <c r="P51" s="26"/>
      <c r="Q51" s="9"/>
      <c r="R51" s="9"/>
      <c r="S51" s="42"/>
      <c r="T51" s="43"/>
      <c r="U51" s="103"/>
      <c r="V51" s="103"/>
      <c r="W51" s="94"/>
      <c r="X51" s="9"/>
      <c r="Y51" s="26"/>
      <c r="Z51" s="14"/>
      <c r="AC51" s="15"/>
      <c r="AD51" s="123"/>
      <c r="AE51" s="123"/>
      <c r="AF51" s="9"/>
    </row>
    <row r="52" spans="1:32" s="16" customFormat="1" ht="4.5" customHeight="1" x14ac:dyDescent="0.25">
      <c r="A52" s="22"/>
      <c r="B52" s="23"/>
      <c r="C52" s="24"/>
      <c r="D52" s="47"/>
      <c r="E52" s="47"/>
      <c r="F52" s="48"/>
      <c r="G52" s="49"/>
      <c r="H52" s="50"/>
      <c r="I52" s="49"/>
      <c r="J52" s="49"/>
      <c r="K52" s="49"/>
      <c r="L52" s="50"/>
      <c r="M52" s="49"/>
      <c r="N52" s="49"/>
      <c r="O52" s="49"/>
      <c r="P52" s="26"/>
      <c r="Q52" s="9"/>
      <c r="R52" s="9"/>
      <c r="S52" s="51"/>
      <c r="T52" s="52"/>
      <c r="U52" s="53"/>
      <c r="V52" s="53"/>
      <c r="W52" s="96"/>
      <c r="X52" s="9"/>
      <c r="Y52" s="26"/>
      <c r="Z52" s="14"/>
      <c r="AC52" s="15"/>
      <c r="AD52" s="9"/>
      <c r="AE52" s="9"/>
      <c r="AF52" s="9"/>
    </row>
    <row r="53" spans="1:32" s="16" customFormat="1" ht="2.25" customHeight="1" x14ac:dyDescent="0.25">
      <c r="A53" s="22"/>
      <c r="B53" s="23"/>
      <c r="C53" s="24"/>
      <c r="D53" s="58"/>
      <c r="E53" s="58"/>
      <c r="F53" s="59"/>
      <c r="G53" s="60"/>
      <c r="H53" s="40"/>
      <c r="I53" s="60"/>
      <c r="J53" s="60"/>
      <c r="K53" s="60"/>
      <c r="L53" s="40"/>
      <c r="M53" s="60"/>
      <c r="N53" s="60"/>
      <c r="O53" s="60"/>
      <c r="P53" s="26"/>
      <c r="Q53" s="9"/>
      <c r="R53" s="9"/>
      <c r="S53" s="61"/>
      <c r="T53" s="43"/>
      <c r="U53" s="62"/>
      <c r="V53" s="62"/>
      <c r="W53" s="101"/>
      <c r="X53" s="9"/>
      <c r="Y53" s="26"/>
      <c r="Z53" s="14"/>
      <c r="AC53" s="15"/>
      <c r="AD53" s="9"/>
      <c r="AE53" s="9"/>
      <c r="AF53" s="9"/>
    </row>
    <row r="54" spans="1:32" s="16" customFormat="1" ht="4.5" customHeight="1" x14ac:dyDescent="0.25">
      <c r="A54" s="54"/>
      <c r="B54" s="55"/>
      <c r="C54" s="25"/>
      <c r="D54" s="39"/>
      <c r="E54" s="39"/>
      <c r="F54" s="56"/>
      <c r="G54" s="41"/>
      <c r="H54" s="40"/>
      <c r="I54" s="41"/>
      <c r="J54" s="41"/>
      <c r="K54" s="41"/>
      <c r="L54" s="40"/>
      <c r="M54" s="41"/>
      <c r="N54" s="41"/>
      <c r="O54" s="41"/>
      <c r="P54" s="26"/>
      <c r="Q54" s="9"/>
      <c r="R54" s="9"/>
      <c r="S54" s="42"/>
      <c r="T54" s="43"/>
      <c r="U54" s="57"/>
      <c r="V54" s="57"/>
      <c r="W54" s="94"/>
      <c r="X54" s="9"/>
      <c r="Y54" s="26"/>
      <c r="Z54" s="14"/>
      <c r="AC54" s="15"/>
      <c r="AD54" s="9"/>
      <c r="AE54" s="9"/>
      <c r="AF54" s="9"/>
    </row>
    <row r="55" spans="1:32" s="16" customFormat="1" x14ac:dyDescent="0.25">
      <c r="A55" s="22"/>
      <c r="B55" s="23"/>
      <c r="C55" s="24"/>
      <c r="D55" s="63" t="s">
        <v>7</v>
      </c>
      <c r="E55" s="72"/>
      <c r="F55" s="84"/>
      <c r="G55" s="41"/>
      <c r="H55" s="40"/>
      <c r="I55" s="41"/>
      <c r="J55" s="131">
        <f>J46+J48+J50</f>
        <v>0</v>
      </c>
      <c r="K55" s="41"/>
      <c r="L55" s="40"/>
      <c r="M55" s="41"/>
      <c r="N55" s="131">
        <f>N46+N48+N50</f>
        <v>0</v>
      </c>
      <c r="O55" s="41"/>
      <c r="P55" s="46"/>
      <c r="Q55" s="9"/>
      <c r="R55" s="45"/>
      <c r="S55" s="42"/>
      <c r="T55" s="43"/>
      <c r="U55" s="83"/>
      <c r="V55" s="93">
        <f>SUM(V44,V46,V48,V50)</f>
        <v>0</v>
      </c>
      <c r="W55" s="94"/>
      <c r="X55" s="9"/>
      <c r="Y55" s="46"/>
      <c r="Z55" s="14"/>
      <c r="AC55" s="15"/>
      <c r="AD55" s="9"/>
      <c r="AE55" s="9"/>
      <c r="AF55" s="9"/>
    </row>
    <row r="56" spans="1:32" s="16" customFormat="1" ht="4.5" customHeight="1" x14ac:dyDescent="0.25">
      <c r="A56" s="54"/>
      <c r="B56" s="55"/>
      <c r="C56" s="25"/>
      <c r="D56" s="39"/>
      <c r="E56" s="39"/>
      <c r="F56" s="56"/>
      <c r="G56" s="41"/>
      <c r="H56" s="40"/>
      <c r="I56" s="41"/>
      <c r="J56" s="41"/>
      <c r="K56" s="41"/>
      <c r="L56" s="40"/>
      <c r="M56" s="41"/>
      <c r="N56" s="41"/>
      <c r="O56" s="41"/>
      <c r="P56" s="26"/>
      <c r="Q56" s="9"/>
      <c r="R56" s="9"/>
      <c r="S56" s="42"/>
      <c r="T56" s="43"/>
      <c r="U56" s="57"/>
      <c r="V56" s="57"/>
      <c r="W56" s="94"/>
      <c r="X56" s="9"/>
      <c r="Y56" s="26"/>
      <c r="Z56" s="14"/>
      <c r="AC56" s="15"/>
      <c r="AD56" s="9"/>
      <c r="AE56" s="9"/>
      <c r="AF56" s="9"/>
    </row>
    <row r="57" spans="1:32" s="16" customFormat="1" ht="2.25" customHeight="1" x14ac:dyDescent="0.25">
      <c r="A57" s="22"/>
      <c r="B57" s="23"/>
      <c r="C57" s="24"/>
      <c r="D57" s="47"/>
      <c r="E57" s="47"/>
      <c r="F57" s="48"/>
      <c r="G57" s="49"/>
      <c r="H57" s="40"/>
      <c r="I57" s="49"/>
      <c r="J57" s="49"/>
      <c r="K57" s="49"/>
      <c r="L57" s="40"/>
      <c r="M57" s="49"/>
      <c r="N57" s="49"/>
      <c r="O57" s="49"/>
      <c r="P57" s="26"/>
      <c r="Q57" s="9"/>
      <c r="R57" s="9"/>
      <c r="S57" s="51"/>
      <c r="T57" s="43"/>
      <c r="U57" s="96"/>
      <c r="V57" s="96"/>
      <c r="W57" s="96"/>
      <c r="X57" s="9"/>
      <c r="Y57" s="9"/>
      <c r="Z57" s="14"/>
      <c r="AC57" s="15"/>
      <c r="AD57" s="9"/>
      <c r="AE57" s="9"/>
      <c r="AF57" s="9"/>
    </row>
    <row r="58" spans="1:32" s="16" customFormat="1" ht="9" customHeight="1" x14ac:dyDescent="0.25">
      <c r="A58" s="22"/>
      <c r="B58" s="23"/>
      <c r="C58" s="24"/>
      <c r="D58" s="65"/>
      <c r="E58" s="66"/>
      <c r="F58" s="66"/>
      <c r="G58" s="67"/>
      <c r="H58" s="68"/>
      <c r="I58" s="67"/>
      <c r="J58" s="67"/>
      <c r="K58" s="67"/>
      <c r="L58" s="68"/>
      <c r="M58" s="67"/>
      <c r="N58" s="67"/>
      <c r="O58" s="67"/>
      <c r="P58" s="26"/>
      <c r="Q58" s="9"/>
      <c r="R58" s="9"/>
      <c r="S58" s="67"/>
      <c r="T58" s="68"/>
      <c r="U58" s="97"/>
      <c r="V58" s="97"/>
      <c r="W58" s="97"/>
      <c r="X58" s="9"/>
      <c r="Y58" s="9"/>
      <c r="Z58" s="14"/>
      <c r="AC58" s="15"/>
      <c r="AD58" s="9"/>
      <c r="AE58" s="9"/>
      <c r="AF58" s="9"/>
    </row>
    <row r="59" spans="1:32" s="16" customFormat="1" x14ac:dyDescent="0.25">
      <c r="A59" s="22"/>
      <c r="B59" s="23"/>
      <c r="C59" s="24"/>
      <c r="D59" s="25"/>
      <c r="E59" s="25"/>
      <c r="F59" s="25"/>
      <c r="G59" s="25"/>
      <c r="H59" s="25"/>
      <c r="I59" s="25"/>
      <c r="J59" s="26"/>
      <c r="K59" s="25"/>
      <c r="L59" s="25"/>
      <c r="M59" s="25"/>
      <c r="N59" s="73"/>
      <c r="O59" s="25"/>
      <c r="P59" s="26"/>
      <c r="Q59" s="9"/>
      <c r="R59" s="9"/>
      <c r="S59" s="9"/>
      <c r="T59" s="9"/>
      <c r="U59" s="10"/>
      <c r="V59" s="102"/>
      <c r="W59" s="10"/>
      <c r="X59" s="9"/>
      <c r="Y59" s="9"/>
      <c r="Z59" s="14"/>
      <c r="AC59" s="15"/>
      <c r="AD59" s="9"/>
      <c r="AE59" s="9"/>
      <c r="AF59" s="9"/>
    </row>
    <row r="60" spans="1:32" s="16" customFormat="1" x14ac:dyDescent="0.25">
      <c r="A60" s="22"/>
      <c r="B60" s="23"/>
      <c r="C60" s="24"/>
      <c r="D60" s="25"/>
      <c r="E60" s="25"/>
      <c r="F60" s="25"/>
      <c r="G60" s="25"/>
      <c r="H60" s="25"/>
      <c r="I60" s="25"/>
      <c r="J60" s="26"/>
      <c r="K60" s="25"/>
      <c r="L60" s="25"/>
      <c r="M60" s="25"/>
      <c r="N60" s="26"/>
      <c r="O60" s="25"/>
      <c r="P60" s="26"/>
      <c r="Q60" s="9"/>
      <c r="R60" s="9"/>
      <c r="S60" s="9"/>
      <c r="T60" s="9"/>
      <c r="U60" s="10"/>
      <c r="V60" s="10"/>
      <c r="W60" s="10"/>
      <c r="X60" s="9"/>
      <c r="Y60" s="9"/>
      <c r="Z60" s="14"/>
      <c r="AC60" s="15"/>
      <c r="AD60" s="9"/>
      <c r="AE60" s="9"/>
      <c r="AF60" s="9"/>
    </row>
    <row r="61" spans="1:32" s="16" customFormat="1" x14ac:dyDescent="0.25">
      <c r="A61" s="24"/>
      <c r="B61" s="23"/>
      <c r="C61" s="24"/>
      <c r="D61" s="25"/>
      <c r="E61" s="25"/>
      <c r="F61" s="25"/>
      <c r="G61" s="25"/>
      <c r="H61" s="25"/>
      <c r="I61" s="25"/>
      <c r="J61" s="26"/>
      <c r="K61" s="25"/>
      <c r="L61" s="25"/>
      <c r="M61" s="25"/>
      <c r="N61" s="26"/>
      <c r="O61" s="25"/>
      <c r="P61" s="26"/>
      <c r="Q61" s="9"/>
      <c r="R61" s="9"/>
      <c r="S61" s="9"/>
      <c r="T61" s="9"/>
      <c r="U61" s="10"/>
      <c r="V61" s="10"/>
      <c r="W61" s="10"/>
      <c r="X61" s="9"/>
      <c r="Y61" s="9"/>
      <c r="Z61" s="14"/>
      <c r="AC61" s="15"/>
      <c r="AD61" s="9"/>
      <c r="AE61" s="9"/>
      <c r="AF61" s="9"/>
    </row>
    <row r="62" spans="1:32" s="16" customFormat="1" ht="31.5" customHeight="1" x14ac:dyDescent="0.25">
      <c r="A62" s="22"/>
      <c r="B62" s="23"/>
      <c r="C62" s="24"/>
      <c r="D62" s="78"/>
      <c r="E62" s="79" t="s">
        <v>0</v>
      </c>
      <c r="F62" s="80"/>
      <c r="G62" s="78"/>
      <c r="H62" s="81"/>
      <c r="I62" s="81"/>
      <c r="J62" s="82"/>
      <c r="K62" s="81"/>
      <c r="L62" s="81"/>
      <c r="M62" s="81"/>
      <c r="N62" s="82"/>
      <c r="O62" s="81"/>
      <c r="P62" s="27"/>
      <c r="Q62" s="9"/>
      <c r="R62" s="9"/>
      <c r="S62" s="9"/>
      <c r="T62" s="9"/>
      <c r="U62" s="10"/>
      <c r="V62" s="10"/>
      <c r="W62" s="10"/>
      <c r="X62" s="9"/>
      <c r="Y62" s="9"/>
      <c r="Z62" s="14"/>
      <c r="AC62" s="15"/>
      <c r="AD62" s="123"/>
      <c r="AE62" s="123"/>
    </row>
    <row r="63" spans="1:32" s="16" customFormat="1" ht="9" customHeight="1" x14ac:dyDescent="0.25">
      <c r="A63" s="22"/>
      <c r="B63" s="23"/>
      <c r="C63" s="24"/>
      <c r="D63" s="28"/>
      <c r="E63" s="29"/>
      <c r="F63" s="30"/>
      <c r="G63" s="31"/>
      <c r="H63" s="25"/>
      <c r="I63" s="31"/>
      <c r="J63" s="31"/>
      <c r="K63" s="31"/>
      <c r="L63" s="25"/>
      <c r="M63" s="31"/>
      <c r="N63" s="31"/>
      <c r="O63" s="31"/>
      <c r="P63" s="26"/>
      <c r="Q63" s="9"/>
      <c r="R63" s="9"/>
      <c r="S63" s="31"/>
      <c r="T63" s="25"/>
      <c r="U63" s="99"/>
      <c r="V63" s="99"/>
      <c r="W63" s="99"/>
      <c r="X63" s="9"/>
      <c r="Y63" s="9"/>
      <c r="Z63" s="14"/>
      <c r="AC63" s="15"/>
      <c r="AD63" s="123"/>
      <c r="AE63" s="123"/>
    </row>
    <row r="64" spans="1:32" s="16" customFormat="1" ht="2.25" customHeight="1" x14ac:dyDescent="0.25">
      <c r="A64" s="22"/>
      <c r="B64" s="23"/>
      <c r="C64" s="24"/>
      <c r="D64" s="32"/>
      <c r="E64" s="33"/>
      <c r="F64" s="34"/>
      <c r="G64" s="35"/>
      <c r="H64" s="36"/>
      <c r="I64" s="35"/>
      <c r="J64" s="35"/>
      <c r="K64" s="35"/>
      <c r="L64" s="36"/>
      <c r="M64" s="35"/>
      <c r="N64" s="35"/>
      <c r="O64" s="35"/>
      <c r="P64" s="26"/>
      <c r="Q64" s="9"/>
      <c r="R64" s="9"/>
      <c r="S64" s="37"/>
      <c r="T64" s="38"/>
      <c r="U64" s="100"/>
      <c r="V64" s="100"/>
      <c r="W64" s="100"/>
      <c r="X64" s="9"/>
      <c r="Y64" s="9"/>
      <c r="Z64" s="14"/>
      <c r="AC64" s="15"/>
      <c r="AD64" s="123"/>
      <c r="AE64" s="123"/>
      <c r="AF64" s="9"/>
    </row>
    <row r="65" spans="1:32" s="16" customFormat="1" ht="4.5" customHeight="1" x14ac:dyDescent="0.25">
      <c r="A65" s="22"/>
      <c r="B65" s="23"/>
      <c r="C65" s="24"/>
      <c r="D65" s="39"/>
      <c r="E65" s="40"/>
      <c r="F65" s="40"/>
      <c r="G65" s="41"/>
      <c r="H65" s="40"/>
      <c r="I65" s="41"/>
      <c r="J65" s="41"/>
      <c r="K65" s="41"/>
      <c r="L65" s="40"/>
      <c r="M65" s="41"/>
      <c r="N65" s="41"/>
      <c r="O65" s="41"/>
      <c r="P65" s="26"/>
      <c r="Q65" s="9"/>
      <c r="R65" s="9"/>
      <c r="S65" s="42"/>
      <c r="T65" s="43"/>
      <c r="U65" s="143"/>
      <c r="V65" s="143"/>
      <c r="W65" s="94"/>
      <c r="X65" s="9"/>
      <c r="Y65" s="9"/>
      <c r="Z65" s="14"/>
      <c r="AC65" s="15"/>
      <c r="AD65" s="123"/>
      <c r="AE65" s="123"/>
      <c r="AF65" s="9"/>
    </row>
    <row r="66" spans="1:32" s="16" customFormat="1" ht="15" customHeight="1" x14ac:dyDescent="0.25">
      <c r="A66" s="22"/>
      <c r="B66" s="23"/>
      <c r="C66" s="24"/>
      <c r="D66" s="63" t="s">
        <v>11</v>
      </c>
      <c r="E66" s="40"/>
      <c r="F66" s="44" t="s">
        <v>14</v>
      </c>
      <c r="G66" s="39"/>
      <c r="H66" s="39"/>
      <c r="I66" s="39"/>
      <c r="J66" s="106">
        <f>J34</f>
        <v>0</v>
      </c>
      <c r="K66" s="39"/>
      <c r="L66" s="39"/>
      <c r="M66" s="39"/>
      <c r="N66" s="106">
        <f>J66-V66</f>
        <v>0</v>
      </c>
      <c r="O66" s="41"/>
      <c r="P66" s="26"/>
      <c r="Q66" s="9"/>
      <c r="R66" s="9"/>
      <c r="S66" s="42"/>
      <c r="T66" s="43"/>
      <c r="U66" s="103"/>
      <c r="V66" s="83">
        <f>V34</f>
        <v>0</v>
      </c>
      <c r="W66" s="87"/>
      <c r="X66" s="9"/>
      <c r="Y66" s="9"/>
      <c r="Z66" s="14"/>
      <c r="AC66" s="15"/>
      <c r="AD66" s="123"/>
      <c r="AE66" s="123"/>
      <c r="AF66" s="9"/>
    </row>
    <row r="67" spans="1:32" s="16" customFormat="1" ht="4.5" customHeight="1" x14ac:dyDescent="0.25">
      <c r="A67" s="22"/>
      <c r="B67" s="23"/>
      <c r="C67" s="24"/>
      <c r="D67" s="39"/>
      <c r="E67" s="40"/>
      <c r="F67" s="76"/>
      <c r="G67" s="39"/>
      <c r="H67" s="39"/>
      <c r="I67" s="39"/>
      <c r="J67" s="39"/>
      <c r="K67" s="39"/>
      <c r="L67" s="39"/>
      <c r="M67" s="39"/>
      <c r="N67" s="39"/>
      <c r="O67" s="41"/>
      <c r="P67" s="26"/>
      <c r="Q67" s="9"/>
      <c r="R67" s="9"/>
      <c r="S67" s="42"/>
      <c r="T67" s="43"/>
      <c r="U67" s="103"/>
      <c r="V67" s="95"/>
      <c r="W67" s="94"/>
      <c r="X67" s="9"/>
      <c r="Y67" s="9"/>
      <c r="Z67" s="14"/>
      <c r="AC67" s="15"/>
      <c r="AD67" s="123"/>
      <c r="AE67" s="123"/>
      <c r="AF67" s="9"/>
    </row>
    <row r="68" spans="1:32" s="16" customFormat="1" ht="15" customHeight="1" x14ac:dyDescent="0.25">
      <c r="A68" s="22"/>
      <c r="B68" s="23"/>
      <c r="C68" s="24"/>
      <c r="D68" s="63" t="s">
        <v>16</v>
      </c>
      <c r="E68" s="72"/>
      <c r="F68" s="108" t="s">
        <v>15</v>
      </c>
      <c r="G68" s="39"/>
      <c r="H68" s="39"/>
      <c r="I68" s="39"/>
      <c r="J68" s="106">
        <f>J55</f>
        <v>0</v>
      </c>
      <c r="K68" s="39"/>
      <c r="L68" s="39"/>
      <c r="M68" s="39"/>
      <c r="N68" s="106">
        <f>J68-V68</f>
        <v>0</v>
      </c>
      <c r="O68" s="41"/>
      <c r="P68" s="46"/>
      <c r="Q68" s="9"/>
      <c r="R68" s="45"/>
      <c r="S68" s="42"/>
      <c r="T68" s="43"/>
      <c r="U68" s="87"/>
      <c r="V68" s="83">
        <f>V55</f>
        <v>0</v>
      </c>
      <c r="W68" s="94"/>
      <c r="X68" s="9"/>
      <c r="Y68" s="46"/>
      <c r="Z68" s="14"/>
      <c r="AC68" s="15"/>
      <c r="AD68" s="9"/>
      <c r="AE68" s="9"/>
      <c r="AF68" s="9"/>
    </row>
    <row r="69" spans="1:32" s="16" customFormat="1" ht="4.5" customHeight="1" x14ac:dyDescent="0.25">
      <c r="A69" s="22"/>
      <c r="B69" s="23"/>
      <c r="C69" s="24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26"/>
      <c r="Q69" s="9"/>
      <c r="R69" s="9"/>
      <c r="S69" s="51"/>
      <c r="T69" s="52"/>
      <c r="U69" s="53"/>
      <c r="V69" s="53"/>
      <c r="W69" s="96"/>
      <c r="X69" s="9"/>
      <c r="Y69" s="26"/>
      <c r="Z69" s="14"/>
      <c r="AC69" s="15"/>
      <c r="AD69" s="9"/>
      <c r="AE69" s="9"/>
      <c r="AF69" s="9"/>
    </row>
    <row r="70" spans="1:32" s="16" customFormat="1" ht="2.25" customHeight="1" x14ac:dyDescent="0.25">
      <c r="A70" s="22"/>
      <c r="B70" s="23"/>
      <c r="C70" s="24"/>
      <c r="D70" s="47"/>
      <c r="E70" s="47"/>
      <c r="F70" s="48"/>
      <c r="G70" s="47"/>
      <c r="H70" s="39"/>
      <c r="I70" s="47"/>
      <c r="J70" s="47"/>
      <c r="K70" s="47"/>
      <c r="L70" s="39"/>
      <c r="M70" s="47"/>
      <c r="N70" s="47"/>
      <c r="O70" s="49"/>
      <c r="P70" s="26"/>
      <c r="Q70" s="9"/>
      <c r="R70" s="9"/>
      <c r="S70" s="51"/>
      <c r="T70" s="43"/>
      <c r="U70" s="96"/>
      <c r="V70" s="96"/>
      <c r="W70" s="96"/>
      <c r="X70" s="9"/>
      <c r="Y70" s="9"/>
      <c r="Z70" s="14"/>
      <c r="AC70" s="15"/>
      <c r="AD70" s="9"/>
      <c r="AE70" s="9"/>
      <c r="AF70" s="9"/>
    </row>
    <row r="71" spans="1:32" s="16" customFormat="1" ht="4.5" customHeight="1" x14ac:dyDescent="0.25">
      <c r="A71" s="22"/>
      <c r="B71" s="23"/>
      <c r="C71" s="24"/>
      <c r="D71" s="77"/>
      <c r="E71" s="85"/>
      <c r="F71" s="76"/>
      <c r="G71" s="39"/>
      <c r="H71" s="39"/>
      <c r="I71" s="39"/>
      <c r="J71" s="39"/>
      <c r="K71" s="39"/>
      <c r="L71" s="39"/>
      <c r="M71" s="39"/>
      <c r="N71" s="39"/>
      <c r="O71" s="41"/>
      <c r="P71" s="26"/>
      <c r="Q71" s="9"/>
      <c r="R71" s="9"/>
      <c r="S71" s="42"/>
      <c r="T71" s="43"/>
      <c r="U71" s="103"/>
      <c r="V71" s="95"/>
      <c r="W71" s="94"/>
      <c r="X71" s="9"/>
      <c r="Y71" s="9"/>
      <c r="Z71" s="14"/>
      <c r="AC71" s="15"/>
      <c r="AD71" s="123"/>
      <c r="AE71" s="123"/>
      <c r="AF71" s="9"/>
    </row>
    <row r="72" spans="1:32" s="16" customFormat="1" ht="15" customHeight="1" x14ac:dyDescent="0.25">
      <c r="A72" s="22"/>
      <c r="B72" s="23"/>
      <c r="C72" s="24"/>
      <c r="D72" s="91" t="s">
        <v>12</v>
      </c>
      <c r="E72" s="39"/>
      <c r="F72" s="44"/>
      <c r="G72" s="39"/>
      <c r="H72" s="39"/>
      <c r="I72" s="39"/>
      <c r="J72" s="130">
        <f>J66+J68</f>
        <v>0</v>
      </c>
      <c r="K72" s="39"/>
      <c r="L72" s="39"/>
      <c r="M72" s="39"/>
      <c r="N72" s="130">
        <f>N66+N68</f>
        <v>0</v>
      </c>
      <c r="O72" s="41"/>
      <c r="P72" s="26"/>
      <c r="Q72" s="9"/>
      <c r="R72" s="9"/>
      <c r="S72" s="42"/>
      <c r="T72" s="43"/>
      <c r="U72" s="94"/>
      <c r="V72" s="93">
        <f>SUM(V66:V68)</f>
        <v>0</v>
      </c>
      <c r="W72" s="92"/>
      <c r="X72" s="9"/>
      <c r="Y72" s="9"/>
      <c r="Z72" s="14"/>
      <c r="AC72" s="15"/>
      <c r="AD72" s="9"/>
      <c r="AE72" s="9"/>
      <c r="AF72" s="9"/>
    </row>
    <row r="73" spans="1:32" s="16" customFormat="1" ht="4.5" customHeight="1" x14ac:dyDescent="0.25">
      <c r="A73" s="22"/>
      <c r="B73" s="23"/>
      <c r="C73" s="24"/>
      <c r="D73" s="77"/>
      <c r="E73" s="85"/>
      <c r="F73" s="76"/>
      <c r="G73" s="39"/>
      <c r="H73" s="39"/>
      <c r="I73" s="39"/>
      <c r="J73" s="39"/>
      <c r="K73" s="39"/>
      <c r="L73" s="39"/>
      <c r="M73" s="39"/>
      <c r="N73" s="39"/>
      <c r="O73" s="41"/>
      <c r="P73" s="26"/>
      <c r="Q73" s="9"/>
      <c r="R73" s="9"/>
      <c r="S73" s="42"/>
      <c r="T73" s="43"/>
      <c r="U73" s="103"/>
      <c r="V73" s="95"/>
      <c r="W73" s="94"/>
      <c r="X73" s="9"/>
      <c r="Y73" s="9"/>
      <c r="Z73" s="14"/>
      <c r="AC73" s="15"/>
      <c r="AD73" s="123"/>
      <c r="AE73" s="123"/>
      <c r="AF73" s="9"/>
    </row>
    <row r="74" spans="1:32" s="16" customFormat="1" ht="9" customHeight="1" x14ac:dyDescent="0.25">
      <c r="A74" s="22"/>
      <c r="B74" s="23"/>
      <c r="C74" s="24"/>
      <c r="D74" s="65"/>
      <c r="E74" s="66"/>
      <c r="F74" s="66"/>
      <c r="G74" s="67"/>
      <c r="H74" s="68"/>
      <c r="I74" s="67"/>
      <c r="J74" s="67"/>
      <c r="K74" s="67"/>
      <c r="L74" s="68"/>
      <c r="M74" s="67"/>
      <c r="N74" s="67"/>
      <c r="O74" s="67"/>
      <c r="P74" s="26"/>
      <c r="Q74" s="9"/>
      <c r="R74" s="9"/>
      <c r="S74" s="67"/>
      <c r="T74" s="68"/>
      <c r="U74" s="97"/>
      <c r="V74" s="97"/>
      <c r="W74" s="97"/>
      <c r="X74" s="9"/>
      <c r="Y74" s="9"/>
      <c r="Z74" s="14"/>
      <c r="AC74" s="15"/>
      <c r="AD74" s="9"/>
      <c r="AE74" s="9"/>
      <c r="AF74" s="9"/>
    </row>
    <row r="75" spans="1:32" s="16" customFormat="1" x14ac:dyDescent="0.25">
      <c r="A75" s="22"/>
      <c r="B75" s="23"/>
      <c r="C75" s="24"/>
      <c r="D75" s="25"/>
      <c r="E75" s="25"/>
      <c r="F75" s="25"/>
      <c r="G75" s="25"/>
      <c r="H75" s="25"/>
      <c r="I75" s="25"/>
      <c r="J75" s="74"/>
      <c r="K75" s="25"/>
      <c r="L75" s="25"/>
      <c r="M75" s="25"/>
      <c r="N75" s="73"/>
      <c r="O75" s="25"/>
      <c r="P75" s="26"/>
      <c r="Q75" s="9"/>
      <c r="R75" s="9"/>
      <c r="S75" s="9"/>
      <c r="T75" s="9"/>
      <c r="U75" s="9"/>
      <c r="V75" s="9"/>
      <c r="W75" s="9"/>
      <c r="X75" s="9"/>
      <c r="Y75" s="9"/>
      <c r="Z75" s="14"/>
      <c r="AC75" s="15"/>
      <c r="AD75" s="9"/>
      <c r="AE75" s="9"/>
      <c r="AF75" s="9"/>
    </row>
    <row r="76" spans="1:32" s="16" customFormat="1" ht="9" customHeight="1" x14ac:dyDescent="0.25">
      <c r="A76" s="22"/>
      <c r="B76" s="23"/>
      <c r="C76" s="24"/>
      <c r="D76" s="25"/>
      <c r="E76" s="25"/>
      <c r="F76" s="25"/>
      <c r="G76" s="25"/>
      <c r="H76" s="25"/>
      <c r="I76" s="25"/>
      <c r="J76" s="73"/>
      <c r="K76" s="25"/>
      <c r="L76" s="25"/>
      <c r="M76" s="25"/>
      <c r="N76" s="73"/>
      <c r="O76" s="25"/>
      <c r="P76" s="26"/>
      <c r="Q76" s="9"/>
      <c r="R76" s="9"/>
      <c r="S76" s="9"/>
      <c r="T76" s="9"/>
      <c r="U76" s="9"/>
      <c r="V76" s="9"/>
      <c r="W76" s="9"/>
      <c r="X76" s="9"/>
      <c r="Y76" s="9"/>
      <c r="Z76" s="14"/>
      <c r="AC76" s="15"/>
      <c r="AD76" s="9"/>
      <c r="AE76" s="9"/>
      <c r="AF76" s="9"/>
    </row>
    <row r="77" spans="1:32" s="16" customFormat="1" ht="21" customHeight="1" x14ac:dyDescent="0.25">
      <c r="A77" s="22"/>
      <c r="B77" s="23"/>
      <c r="C77" s="150" t="str">
        <f>CONCATENATE("We estimate that your business is eligible for a PAYG Withholding Stimulus of ",TEXT(V72,"$#,##0;($#,##0)"),"!")</f>
        <v>We estimate that your business is eligible for a PAYG Withholding Stimulus of $0!</v>
      </c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150"/>
      <c r="W77" s="150"/>
      <c r="X77" s="150"/>
      <c r="Y77" s="150"/>
      <c r="Z77" s="14"/>
      <c r="AC77" s="15"/>
      <c r="AD77" s="9"/>
      <c r="AE77" s="9"/>
      <c r="AF77" s="9"/>
    </row>
    <row r="78" spans="1:32" s="121" customFormat="1" ht="38.25" customHeight="1" x14ac:dyDescent="0.25">
      <c r="A78" s="118"/>
      <c r="B78" s="119"/>
      <c r="C78" s="117"/>
      <c r="D78" s="117"/>
      <c r="E78" s="136" t="str">
        <f>CONCATENATE("[This results in your cash flow to fund wages being reduced to approximately ",TEXT(N72,"$#,##0;($#,##0)")," over the next six months, i.e. Gross Wages less the Stimulus Relief]")</f>
        <v>[This results in your cash flow to fund wages being reduced to approximately $0 over the next six months, i.e. Gross Wages less the Stimulus Relief]</v>
      </c>
      <c r="F78" s="136"/>
      <c r="G78" s="136"/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17"/>
      <c r="X78" s="117"/>
      <c r="Y78" s="117"/>
      <c r="Z78" s="120"/>
      <c r="AC78" s="124"/>
      <c r="AD78" s="125"/>
      <c r="AE78" s="125"/>
      <c r="AF78" s="125"/>
    </row>
    <row r="79" spans="1:32" s="16" customFormat="1" ht="9" customHeight="1" x14ac:dyDescent="0.25">
      <c r="A79" s="22"/>
      <c r="B79" s="23"/>
      <c r="C79" s="24"/>
      <c r="D79" s="25"/>
      <c r="E79" s="25"/>
      <c r="F79" s="25"/>
      <c r="G79" s="25"/>
      <c r="H79" s="25"/>
      <c r="I79" s="25"/>
      <c r="J79" s="73"/>
      <c r="K79" s="25"/>
      <c r="L79" s="25"/>
      <c r="M79" s="25"/>
      <c r="N79" s="73"/>
      <c r="O79" s="25"/>
      <c r="P79" s="26"/>
      <c r="Q79" s="9"/>
      <c r="R79" s="9"/>
      <c r="S79" s="9"/>
      <c r="T79" s="9"/>
      <c r="U79" s="9"/>
      <c r="V79" s="9"/>
      <c r="W79" s="9"/>
      <c r="X79" s="9"/>
      <c r="Y79" s="9"/>
      <c r="Z79" s="14"/>
      <c r="AC79" s="15"/>
      <c r="AD79" s="9"/>
      <c r="AE79" s="9"/>
      <c r="AF79" s="9"/>
    </row>
    <row r="80" spans="1:32" s="16" customFormat="1" ht="19.5" customHeight="1" x14ac:dyDescent="0.25">
      <c r="A80" s="22"/>
      <c r="B80" s="23"/>
      <c r="C80" s="147" t="s">
        <v>21</v>
      </c>
      <c r="D80" s="147"/>
      <c r="E80" s="147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  <c r="R80" s="147"/>
      <c r="S80" s="147"/>
      <c r="T80" s="147"/>
      <c r="U80" s="147"/>
      <c r="V80" s="147"/>
      <c r="W80" s="147"/>
      <c r="X80" s="147"/>
      <c r="Y80" s="147"/>
      <c r="Z80" s="14"/>
      <c r="AC80" s="15"/>
      <c r="AD80" s="9"/>
      <c r="AE80" s="9"/>
      <c r="AF80" s="9"/>
    </row>
    <row r="81" spans="1:32" s="16" customFormat="1" ht="11.25" customHeight="1" x14ac:dyDescent="0.25">
      <c r="A81" s="22"/>
      <c r="B81" s="23"/>
      <c r="C81" s="2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  <c r="S81" s="144"/>
      <c r="T81" s="144"/>
      <c r="U81" s="144"/>
      <c r="V81" s="144"/>
      <c r="W81" s="144"/>
      <c r="X81" s="9"/>
      <c r="Y81" s="9"/>
      <c r="Z81" s="14"/>
      <c r="AC81" s="15"/>
      <c r="AD81" s="9"/>
      <c r="AE81" s="9"/>
      <c r="AF81" s="9"/>
    </row>
    <row r="82" spans="1:32" s="16" customFormat="1" ht="2.25" hidden="1" customHeight="1" x14ac:dyDescent="0.25">
      <c r="A82" s="22"/>
      <c r="B82" s="23"/>
      <c r="C82" s="2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9"/>
      <c r="Y82" s="9"/>
      <c r="Z82" s="14"/>
      <c r="AC82" s="15"/>
      <c r="AD82" s="9"/>
      <c r="AE82" s="9"/>
      <c r="AF82" s="9"/>
    </row>
    <row r="83" spans="1:32" s="16" customFormat="1" x14ac:dyDescent="0.25">
      <c r="A83" s="22"/>
      <c r="B83" s="23"/>
      <c r="C83" s="145" t="s">
        <v>8</v>
      </c>
      <c r="D83" s="145"/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  <c r="Z83" s="14"/>
      <c r="AC83" s="15"/>
      <c r="AD83" s="9"/>
      <c r="AE83" s="9"/>
      <c r="AF83" s="9"/>
    </row>
    <row r="84" spans="1:32" s="16" customFormat="1" x14ac:dyDescent="0.25">
      <c r="A84" s="22"/>
      <c r="B84" s="23"/>
      <c r="C84" s="126" t="s">
        <v>23</v>
      </c>
      <c r="D84" s="9"/>
      <c r="E84" s="9"/>
      <c r="F84" s="9"/>
      <c r="G84" s="9"/>
      <c r="H84" s="9"/>
      <c r="I84" s="9"/>
      <c r="J84" s="10"/>
      <c r="K84" s="9"/>
      <c r="L84" s="9"/>
      <c r="M84" s="9"/>
      <c r="N84" s="10"/>
      <c r="O84" s="9"/>
      <c r="P84" s="10"/>
      <c r="Q84" s="9"/>
      <c r="R84" s="9"/>
      <c r="S84" s="9"/>
      <c r="T84" s="9"/>
      <c r="U84" s="9"/>
      <c r="V84" s="10"/>
      <c r="W84" s="9"/>
      <c r="X84" s="9"/>
      <c r="Y84" s="9"/>
      <c r="Z84" s="14"/>
      <c r="AC84" s="15"/>
      <c r="AD84" s="9"/>
      <c r="AE84" s="9"/>
      <c r="AF84" s="9"/>
    </row>
    <row r="85" spans="1:32" s="16" customFormat="1" x14ac:dyDescent="0.25">
      <c r="A85" s="22"/>
      <c r="B85" s="23"/>
      <c r="C85" s="126" t="s">
        <v>22</v>
      </c>
      <c r="D85" s="9"/>
      <c r="E85" s="9"/>
      <c r="F85" s="9"/>
      <c r="G85" s="9"/>
      <c r="H85" s="9"/>
      <c r="I85" s="9"/>
      <c r="J85" s="10"/>
      <c r="K85" s="9"/>
      <c r="L85" s="9"/>
      <c r="M85" s="9"/>
      <c r="N85" s="10"/>
      <c r="O85" s="9"/>
      <c r="P85" s="10"/>
      <c r="Q85" s="9"/>
      <c r="R85" s="9"/>
      <c r="S85" s="9"/>
      <c r="T85" s="9"/>
      <c r="U85" s="9"/>
      <c r="V85" s="10"/>
      <c r="W85" s="9"/>
      <c r="X85" s="9"/>
      <c r="Y85" s="9"/>
      <c r="Z85" s="14"/>
      <c r="AC85" s="15"/>
      <c r="AD85" s="9"/>
      <c r="AE85" s="9"/>
      <c r="AF85" s="9"/>
    </row>
    <row r="86" spans="1:32" s="16" customFormat="1" x14ac:dyDescent="0.25">
      <c r="A86" s="22"/>
      <c r="B86" s="23"/>
      <c r="C86" s="88" t="s">
        <v>9</v>
      </c>
      <c r="D86" s="25"/>
      <c r="E86" s="25"/>
      <c r="F86" s="25"/>
      <c r="G86" s="25"/>
      <c r="H86" s="25"/>
      <c r="I86" s="25"/>
      <c r="J86" s="73"/>
      <c r="K86" s="25"/>
      <c r="L86" s="25"/>
      <c r="M86" s="25"/>
      <c r="N86" s="73"/>
      <c r="O86" s="25"/>
      <c r="P86" s="26"/>
      <c r="Q86" s="9"/>
      <c r="R86" s="9"/>
      <c r="S86" s="9"/>
      <c r="T86" s="9"/>
      <c r="U86" s="9"/>
      <c r="V86" s="9"/>
      <c r="W86" s="9"/>
      <c r="X86" s="9"/>
      <c r="Y86" s="9"/>
      <c r="Z86" s="14"/>
      <c r="AC86" s="15"/>
      <c r="AD86" s="9"/>
      <c r="AE86" s="9"/>
      <c r="AF86" s="9"/>
    </row>
    <row r="87" spans="1:32" s="16" customFormat="1" ht="25.5" customHeight="1" x14ac:dyDescent="0.25">
      <c r="A87" s="22"/>
      <c r="B87" s="23"/>
      <c r="C87" s="146" t="s">
        <v>10</v>
      </c>
      <c r="D87" s="146"/>
      <c r="E87" s="146"/>
      <c r="F87" s="146"/>
      <c r="G87" s="146"/>
      <c r="H87" s="146"/>
      <c r="I87" s="146"/>
      <c r="J87" s="146"/>
      <c r="K87" s="146"/>
      <c r="L87" s="146"/>
      <c r="M87" s="146"/>
      <c r="N87" s="146"/>
      <c r="O87" s="146"/>
      <c r="P87" s="146"/>
      <c r="Q87" s="146"/>
      <c r="R87" s="146"/>
      <c r="S87" s="146"/>
      <c r="T87" s="146"/>
      <c r="U87" s="146"/>
      <c r="V87" s="146"/>
      <c r="W87" s="146"/>
      <c r="X87" s="88"/>
      <c r="Y87" s="88"/>
      <c r="Z87" s="14"/>
      <c r="AC87" s="15"/>
      <c r="AD87" s="9"/>
      <c r="AE87" s="9"/>
      <c r="AF87" s="9"/>
    </row>
    <row r="88" spans="1:32" s="16" customFormat="1" ht="6.75" customHeight="1" x14ac:dyDescent="0.25">
      <c r="A88" s="22"/>
      <c r="B88" s="23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14"/>
      <c r="AC88" s="15"/>
      <c r="AD88" s="9"/>
      <c r="AE88" s="9"/>
      <c r="AF88" s="9"/>
    </row>
    <row r="89" spans="1:32" s="16" customFormat="1" ht="8.25" customHeight="1" x14ac:dyDescent="0.25">
      <c r="A89" s="22"/>
      <c r="B89" s="23"/>
      <c r="C89" s="24"/>
      <c r="D89" s="25"/>
      <c r="E89" s="25"/>
      <c r="F89" s="25"/>
      <c r="G89" s="25"/>
      <c r="H89" s="25"/>
      <c r="I89" s="25"/>
      <c r="J89" s="26"/>
      <c r="K89" s="25"/>
      <c r="L89" s="25"/>
      <c r="M89" s="25"/>
      <c r="N89" s="26"/>
      <c r="O89" s="25"/>
      <c r="P89" s="26"/>
      <c r="Q89" s="9"/>
      <c r="R89" s="9"/>
      <c r="S89" s="9"/>
      <c r="T89" s="9"/>
      <c r="U89" s="9"/>
      <c r="V89" s="9"/>
      <c r="W89" s="9"/>
      <c r="X89" s="9"/>
      <c r="Y89" s="9"/>
      <c r="Z89" s="14"/>
      <c r="AC89" s="15"/>
      <c r="AD89" s="9"/>
      <c r="AE89" s="9"/>
      <c r="AF89" s="9"/>
    </row>
    <row r="90" spans="1:32" s="16" customFormat="1" ht="12.75" customHeight="1" x14ac:dyDescent="0.25">
      <c r="B90" s="140" t="s">
        <v>1</v>
      </c>
      <c r="C90" s="141"/>
      <c r="D90" s="141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1"/>
      <c r="W90" s="141"/>
      <c r="X90" s="141"/>
      <c r="Y90" s="141"/>
      <c r="Z90" s="142"/>
    </row>
    <row r="91" spans="1:32" s="16" customFormat="1" ht="3.75" customHeight="1" x14ac:dyDescent="0.25">
      <c r="A91" s="22"/>
      <c r="B91" s="22"/>
      <c r="C91" s="22"/>
      <c r="D91" s="54"/>
      <c r="E91" s="54"/>
      <c r="F91" s="54"/>
      <c r="G91" s="54"/>
      <c r="H91" s="54"/>
      <c r="I91" s="54"/>
      <c r="J91" s="75"/>
      <c r="K91" s="54"/>
      <c r="L91" s="54"/>
      <c r="M91" s="54"/>
      <c r="N91" s="75"/>
      <c r="O91" s="54"/>
      <c r="P91" s="75"/>
      <c r="AC91" s="15"/>
      <c r="AD91" s="9"/>
      <c r="AE91" s="9"/>
      <c r="AF91" s="9"/>
    </row>
    <row r="92" spans="1:32" hidden="1" x14ac:dyDescent="0.25">
      <c r="J92" s="9"/>
      <c r="N92" s="9"/>
      <c r="P92" s="9"/>
      <c r="V92" s="9"/>
      <c r="AA92" s="9"/>
    </row>
    <row r="93" spans="1:32" hidden="1" x14ac:dyDescent="0.25">
      <c r="J93" s="9"/>
      <c r="N93" s="9"/>
      <c r="P93" s="9"/>
      <c r="V93" s="9"/>
      <c r="AA93" s="9"/>
    </row>
    <row r="94" spans="1:32" hidden="1" x14ac:dyDescent="0.25">
      <c r="J94" s="9"/>
      <c r="N94" s="9"/>
      <c r="P94" s="9"/>
      <c r="V94" s="9"/>
      <c r="AA94" s="9"/>
    </row>
    <row r="95" spans="1:32" hidden="1" x14ac:dyDescent="0.25">
      <c r="J95" s="9"/>
      <c r="N95" s="9"/>
      <c r="P95" s="9"/>
      <c r="V95" s="9"/>
      <c r="AA95" s="9"/>
    </row>
    <row r="96" spans="1:32" hidden="1" x14ac:dyDescent="0.25">
      <c r="J96" s="9"/>
      <c r="N96" s="9"/>
      <c r="P96" s="9"/>
      <c r="V96" s="9"/>
      <c r="AA96" s="9"/>
    </row>
    <row r="97" spans="10:27" hidden="1" x14ac:dyDescent="0.25">
      <c r="J97" s="9"/>
      <c r="N97" s="9"/>
      <c r="P97" s="9"/>
      <c r="V97" s="9"/>
      <c r="AA97" s="9"/>
    </row>
    <row r="98" spans="10:27" hidden="1" x14ac:dyDescent="0.25">
      <c r="J98" s="9"/>
      <c r="N98" s="9"/>
      <c r="P98" s="9"/>
      <c r="V98" s="9"/>
      <c r="AA98" s="9"/>
    </row>
    <row r="99" spans="10:27" hidden="1" x14ac:dyDescent="0.25">
      <c r="J99" s="9"/>
      <c r="N99" s="9"/>
      <c r="P99" s="9"/>
      <c r="V99" s="9"/>
      <c r="AA99" s="9"/>
    </row>
    <row r="100" spans="10:27" hidden="1" x14ac:dyDescent="0.25">
      <c r="J100" s="9"/>
      <c r="N100" s="9"/>
      <c r="P100" s="9"/>
      <c r="V100" s="9"/>
      <c r="AA100" s="9"/>
    </row>
    <row r="101" spans="10:27" hidden="1" x14ac:dyDescent="0.25">
      <c r="J101" s="9"/>
      <c r="N101" s="9"/>
      <c r="P101" s="9"/>
      <c r="V101" s="9"/>
      <c r="AA101" s="9"/>
    </row>
    <row r="102" spans="10:27" hidden="1" x14ac:dyDescent="0.25">
      <c r="J102" s="9"/>
      <c r="N102" s="9"/>
      <c r="P102" s="9"/>
      <c r="V102" s="9"/>
      <c r="AA102" s="9"/>
    </row>
    <row r="103" spans="10:27" hidden="1" x14ac:dyDescent="0.25">
      <c r="J103" s="9"/>
      <c r="N103" s="9"/>
      <c r="P103" s="9"/>
      <c r="V103" s="9"/>
      <c r="AA103" s="9"/>
    </row>
    <row r="104" spans="10:27" hidden="1" x14ac:dyDescent="0.25">
      <c r="J104" s="9"/>
      <c r="N104" s="9"/>
      <c r="P104" s="9"/>
      <c r="V104" s="9"/>
      <c r="AA104" s="9"/>
    </row>
    <row r="105" spans="10:27" hidden="1" x14ac:dyDescent="0.25">
      <c r="J105" s="9"/>
      <c r="N105" s="9"/>
      <c r="P105" s="9"/>
      <c r="V105" s="9"/>
      <c r="AA105" s="9"/>
    </row>
    <row r="106" spans="10:27" hidden="1" x14ac:dyDescent="0.25">
      <c r="J106" s="9"/>
      <c r="N106" s="9"/>
      <c r="P106" s="9"/>
      <c r="V106" s="9"/>
      <c r="AA106" s="9"/>
    </row>
    <row r="107" spans="10:27" hidden="1" x14ac:dyDescent="0.25">
      <c r="J107" s="9"/>
      <c r="N107" s="9"/>
      <c r="P107" s="9"/>
      <c r="V107" s="9"/>
      <c r="AA107" s="9"/>
    </row>
    <row r="108" spans="10:27" hidden="1" x14ac:dyDescent="0.25">
      <c r="J108" s="9"/>
      <c r="N108" s="9"/>
      <c r="P108" s="9"/>
      <c r="V108" s="9"/>
      <c r="AA108" s="9"/>
    </row>
    <row r="109" spans="10:27" hidden="1" x14ac:dyDescent="0.25">
      <c r="J109" s="9"/>
      <c r="N109" s="9"/>
      <c r="P109" s="9"/>
      <c r="V109" s="9"/>
      <c r="AA109" s="9"/>
    </row>
    <row r="110" spans="10:27" hidden="1" x14ac:dyDescent="0.25">
      <c r="J110" s="9"/>
      <c r="N110" s="9"/>
      <c r="P110" s="9"/>
      <c r="V110" s="9"/>
      <c r="AA110" s="9"/>
    </row>
    <row r="111" spans="10:27" hidden="1" x14ac:dyDescent="0.25">
      <c r="J111" s="9"/>
      <c r="N111" s="9"/>
      <c r="P111" s="9"/>
      <c r="V111" s="9"/>
      <c r="AA111" s="9"/>
    </row>
    <row r="112" spans="10:27" hidden="1" x14ac:dyDescent="0.25">
      <c r="J112" s="9"/>
      <c r="N112" s="9"/>
      <c r="P112" s="9"/>
      <c r="V112" s="9"/>
      <c r="AA112" s="9"/>
    </row>
    <row r="113" spans="10:27" hidden="1" x14ac:dyDescent="0.25">
      <c r="J113" s="9"/>
      <c r="N113" s="9"/>
      <c r="P113" s="9"/>
      <c r="V113" s="9"/>
      <c r="AA113" s="9"/>
    </row>
    <row r="114" spans="10:27" hidden="1" x14ac:dyDescent="0.25">
      <c r="J114" s="9"/>
      <c r="N114" s="9"/>
      <c r="P114" s="9"/>
      <c r="V114" s="9"/>
      <c r="AA114" s="9"/>
    </row>
    <row r="115" spans="10:27" hidden="1" x14ac:dyDescent="0.25">
      <c r="J115" s="9"/>
      <c r="N115" s="9"/>
      <c r="P115" s="9"/>
      <c r="V115" s="9"/>
      <c r="AA115" s="9"/>
    </row>
    <row r="116" spans="10:27" hidden="1" x14ac:dyDescent="0.25">
      <c r="J116" s="9"/>
      <c r="N116" s="9"/>
      <c r="P116" s="9"/>
      <c r="V116" s="9"/>
      <c r="AA116" s="9"/>
    </row>
    <row r="117" spans="10:27" hidden="1" x14ac:dyDescent="0.25">
      <c r="J117" s="9"/>
      <c r="N117" s="9"/>
      <c r="P117" s="9"/>
      <c r="V117" s="9"/>
      <c r="AA117" s="9"/>
    </row>
    <row r="118" spans="10:27" hidden="1" x14ac:dyDescent="0.25">
      <c r="J118" s="9"/>
      <c r="N118" s="9"/>
      <c r="P118" s="9"/>
      <c r="V118" s="9"/>
      <c r="AA118" s="9"/>
    </row>
    <row r="119" spans="10:27" hidden="1" x14ac:dyDescent="0.25">
      <c r="J119" s="9"/>
      <c r="N119" s="9"/>
      <c r="P119" s="9"/>
      <c r="V119" s="9"/>
      <c r="AA119" s="9"/>
    </row>
    <row r="120" spans="10:27" hidden="1" x14ac:dyDescent="0.25">
      <c r="J120" s="9"/>
      <c r="N120" s="9"/>
      <c r="P120" s="9"/>
      <c r="V120" s="9"/>
      <c r="AA120" s="9"/>
    </row>
    <row r="121" spans="10:27" hidden="1" x14ac:dyDescent="0.25">
      <c r="J121" s="9"/>
      <c r="N121" s="9"/>
      <c r="P121" s="9"/>
      <c r="V121" s="9"/>
      <c r="AA121" s="9"/>
    </row>
    <row r="122" spans="10:27" hidden="1" x14ac:dyDescent="0.25">
      <c r="J122" s="9"/>
      <c r="N122" s="9"/>
      <c r="P122" s="9"/>
      <c r="V122" s="9"/>
      <c r="AA122" s="9"/>
    </row>
    <row r="123" spans="10:27" hidden="1" x14ac:dyDescent="0.25">
      <c r="J123" s="9"/>
      <c r="N123" s="9"/>
      <c r="P123" s="9"/>
      <c r="V123" s="9"/>
      <c r="AA123" s="9"/>
    </row>
    <row r="124" spans="10:27" hidden="1" x14ac:dyDescent="0.25">
      <c r="J124" s="9"/>
      <c r="N124" s="9"/>
      <c r="P124" s="9"/>
      <c r="V124" s="9"/>
      <c r="AA124" s="9"/>
    </row>
    <row r="125" spans="10:27" hidden="1" x14ac:dyDescent="0.25">
      <c r="J125" s="9"/>
      <c r="N125" s="9"/>
      <c r="P125" s="9"/>
      <c r="V125" s="9"/>
      <c r="AA125" s="9"/>
    </row>
    <row r="126" spans="10:27" hidden="1" x14ac:dyDescent="0.25">
      <c r="J126" s="9"/>
      <c r="N126" s="9"/>
      <c r="P126" s="9"/>
      <c r="V126" s="9"/>
      <c r="AA126" s="9"/>
    </row>
    <row r="127" spans="10:27" hidden="1" x14ac:dyDescent="0.25">
      <c r="J127" s="9"/>
      <c r="N127" s="9"/>
      <c r="P127" s="9"/>
      <c r="V127" s="9"/>
      <c r="AA127" s="9"/>
    </row>
    <row r="128" spans="10:27" hidden="1" x14ac:dyDescent="0.25">
      <c r="J128" s="9"/>
      <c r="N128" s="9"/>
      <c r="P128" s="9"/>
      <c r="V128" s="9"/>
      <c r="AA128" s="9"/>
    </row>
    <row r="129" spans="10:27" hidden="1" x14ac:dyDescent="0.25">
      <c r="J129" s="9"/>
      <c r="N129" s="9"/>
      <c r="P129" s="9"/>
      <c r="V129" s="9"/>
      <c r="AA129" s="9"/>
    </row>
    <row r="130" spans="10:27" hidden="1" x14ac:dyDescent="0.25">
      <c r="J130" s="9"/>
      <c r="N130" s="9"/>
      <c r="P130" s="9"/>
      <c r="V130" s="9"/>
      <c r="AA130" s="9"/>
    </row>
    <row r="131" spans="10:27" hidden="1" x14ac:dyDescent="0.25">
      <c r="J131" s="9"/>
      <c r="N131" s="9"/>
      <c r="P131" s="9"/>
      <c r="V131" s="9"/>
      <c r="AA131" s="9"/>
    </row>
    <row r="132" spans="10:27" hidden="1" x14ac:dyDescent="0.25">
      <c r="J132" s="9"/>
      <c r="N132" s="9"/>
      <c r="P132" s="9"/>
      <c r="V132" s="9"/>
      <c r="AA132" s="9"/>
    </row>
    <row r="133" spans="10:27" hidden="1" x14ac:dyDescent="0.25">
      <c r="J133" s="9"/>
      <c r="N133" s="9"/>
      <c r="P133" s="9"/>
      <c r="V133" s="9"/>
      <c r="AA133" s="9"/>
    </row>
    <row r="134" spans="10:27" hidden="1" x14ac:dyDescent="0.25">
      <c r="J134" s="9"/>
      <c r="N134" s="9"/>
      <c r="P134" s="9"/>
      <c r="V134" s="9"/>
      <c r="AA134" s="9"/>
    </row>
    <row r="135" spans="10:27" hidden="1" x14ac:dyDescent="0.25">
      <c r="J135" s="9"/>
      <c r="N135" s="9"/>
      <c r="P135" s="9"/>
      <c r="V135" s="9"/>
      <c r="AA135" s="9"/>
    </row>
    <row r="136" spans="10:27" hidden="1" x14ac:dyDescent="0.25">
      <c r="J136" s="9"/>
      <c r="N136" s="9"/>
      <c r="P136" s="9"/>
      <c r="V136" s="9"/>
      <c r="AA136" s="9"/>
    </row>
    <row r="137" spans="10:27" hidden="1" x14ac:dyDescent="0.25">
      <c r="J137" s="9"/>
      <c r="N137" s="9"/>
      <c r="P137" s="9"/>
      <c r="V137" s="9"/>
      <c r="AA137" s="9"/>
    </row>
    <row r="138" spans="10:27" hidden="1" x14ac:dyDescent="0.25">
      <c r="J138" s="9"/>
      <c r="N138" s="9"/>
      <c r="P138" s="9"/>
      <c r="V138" s="9"/>
      <c r="AA138" s="9"/>
    </row>
    <row r="139" spans="10:27" hidden="1" x14ac:dyDescent="0.25">
      <c r="J139" s="9"/>
      <c r="N139" s="9"/>
      <c r="P139" s="9"/>
      <c r="V139" s="9"/>
      <c r="AA139" s="9"/>
    </row>
    <row r="140" spans="10:27" hidden="1" x14ac:dyDescent="0.25">
      <c r="J140" s="9"/>
      <c r="N140" s="9"/>
      <c r="P140" s="9"/>
      <c r="V140" s="9"/>
      <c r="AA140" s="9"/>
    </row>
    <row r="141" spans="10:27" hidden="1" x14ac:dyDescent="0.25">
      <c r="J141" s="9"/>
      <c r="N141" s="9"/>
      <c r="P141" s="9"/>
      <c r="V141" s="9"/>
      <c r="AA141" s="9"/>
    </row>
    <row r="142" spans="10:27" hidden="1" x14ac:dyDescent="0.25">
      <c r="J142" s="9"/>
      <c r="N142" s="9"/>
      <c r="P142" s="9"/>
      <c r="V142" s="9"/>
      <c r="AA142" s="9"/>
    </row>
    <row r="143" spans="10:27" hidden="1" x14ac:dyDescent="0.25">
      <c r="J143" s="9"/>
      <c r="N143" s="9"/>
      <c r="P143" s="9"/>
      <c r="V143" s="9"/>
      <c r="AA143" s="9"/>
    </row>
    <row r="144" spans="10:27" hidden="1" x14ac:dyDescent="0.25">
      <c r="J144" s="9"/>
      <c r="N144" s="9"/>
      <c r="P144" s="9"/>
      <c r="V144" s="9"/>
      <c r="AA144" s="9"/>
    </row>
    <row r="145" spans="10:27" hidden="1" x14ac:dyDescent="0.25">
      <c r="J145" s="9"/>
      <c r="N145" s="9"/>
      <c r="P145" s="9"/>
      <c r="V145" s="9"/>
      <c r="AA145" s="9"/>
    </row>
    <row r="146" spans="10:27" hidden="1" x14ac:dyDescent="0.25">
      <c r="J146" s="9"/>
      <c r="N146" s="9"/>
      <c r="P146" s="9"/>
      <c r="V146" s="9"/>
      <c r="AA146" s="9"/>
    </row>
    <row r="147" spans="10:27" hidden="1" x14ac:dyDescent="0.25">
      <c r="J147" s="9"/>
      <c r="N147" s="9"/>
      <c r="P147" s="9"/>
      <c r="V147" s="9"/>
      <c r="AA147" s="9"/>
    </row>
    <row r="148" spans="10:27" hidden="1" x14ac:dyDescent="0.25">
      <c r="J148" s="9"/>
      <c r="N148" s="9"/>
      <c r="P148" s="9"/>
      <c r="V148" s="9"/>
      <c r="AA148" s="9"/>
    </row>
    <row r="149" spans="10:27" hidden="1" x14ac:dyDescent="0.25">
      <c r="J149" s="9"/>
      <c r="N149" s="9"/>
      <c r="P149" s="9"/>
      <c r="V149" s="9"/>
      <c r="AA149" s="9"/>
    </row>
    <row r="150" spans="10:27" hidden="1" x14ac:dyDescent="0.25">
      <c r="J150" s="9"/>
      <c r="N150" s="9"/>
      <c r="P150" s="9"/>
      <c r="V150" s="9"/>
      <c r="AA150" s="9"/>
    </row>
    <row r="151" spans="10:27" hidden="1" x14ac:dyDescent="0.25">
      <c r="J151" s="9"/>
      <c r="N151" s="9"/>
      <c r="P151" s="9"/>
      <c r="V151" s="9"/>
      <c r="AA151" s="9"/>
    </row>
    <row r="152" spans="10:27" hidden="1" x14ac:dyDescent="0.25">
      <c r="J152" s="9"/>
      <c r="N152" s="9"/>
      <c r="P152" s="9"/>
      <c r="V152" s="9"/>
      <c r="AA152" s="9"/>
    </row>
    <row r="153" spans="10:27" hidden="1" x14ac:dyDescent="0.25">
      <c r="J153" s="9"/>
      <c r="N153" s="9"/>
      <c r="P153" s="9"/>
      <c r="V153" s="9"/>
      <c r="AA153" s="9"/>
    </row>
    <row r="154" spans="10:27" hidden="1" x14ac:dyDescent="0.25">
      <c r="J154" s="9"/>
      <c r="N154" s="9"/>
      <c r="P154" s="9"/>
      <c r="V154" s="9"/>
      <c r="AA154" s="9"/>
    </row>
    <row r="155" spans="10:27" hidden="1" x14ac:dyDescent="0.25">
      <c r="J155" s="9"/>
      <c r="N155" s="9"/>
      <c r="P155" s="9"/>
      <c r="V155" s="9"/>
      <c r="AA155" s="9"/>
    </row>
    <row r="156" spans="10:27" hidden="1" x14ac:dyDescent="0.25">
      <c r="J156" s="9"/>
      <c r="N156" s="9"/>
      <c r="P156" s="9"/>
      <c r="V156" s="9"/>
      <c r="AA156" s="9"/>
    </row>
    <row r="157" spans="10:27" hidden="1" x14ac:dyDescent="0.25">
      <c r="J157" s="9"/>
      <c r="N157" s="9"/>
      <c r="P157" s="9"/>
      <c r="V157" s="9"/>
      <c r="AA157" s="9"/>
    </row>
    <row r="158" spans="10:27" hidden="1" x14ac:dyDescent="0.25">
      <c r="J158" s="9"/>
      <c r="N158" s="9"/>
      <c r="P158" s="9"/>
      <c r="V158" s="9"/>
      <c r="AA158" s="9"/>
    </row>
    <row r="159" spans="10:27" hidden="1" x14ac:dyDescent="0.25">
      <c r="J159" s="9"/>
      <c r="N159" s="9"/>
      <c r="P159" s="9"/>
      <c r="V159" s="9"/>
      <c r="AA159" s="9"/>
    </row>
    <row r="160" spans="10:27" hidden="1" x14ac:dyDescent="0.25">
      <c r="J160" s="9"/>
      <c r="N160" s="9"/>
      <c r="P160" s="9"/>
      <c r="V160" s="9"/>
      <c r="AA160" s="9"/>
    </row>
    <row r="161" spans="10:27" hidden="1" x14ac:dyDescent="0.25">
      <c r="J161" s="9"/>
      <c r="N161" s="9"/>
      <c r="P161" s="9"/>
      <c r="V161" s="9"/>
      <c r="AA161" s="9"/>
    </row>
    <row r="162" spans="10:27" hidden="1" x14ac:dyDescent="0.25">
      <c r="J162" s="9"/>
      <c r="N162" s="9"/>
      <c r="P162" s="9"/>
      <c r="V162" s="9"/>
      <c r="AA162" s="9"/>
    </row>
    <row r="163" spans="10:27" hidden="1" x14ac:dyDescent="0.25">
      <c r="J163" s="9"/>
      <c r="N163" s="9"/>
      <c r="P163" s="9"/>
      <c r="V163" s="9"/>
      <c r="AA163" s="9"/>
    </row>
    <row r="164" spans="10:27" hidden="1" x14ac:dyDescent="0.25">
      <c r="J164" s="9"/>
      <c r="N164" s="9"/>
      <c r="P164" s="9"/>
      <c r="V164" s="9"/>
      <c r="AA164" s="9"/>
    </row>
    <row r="165" spans="10:27" hidden="1" x14ac:dyDescent="0.25">
      <c r="J165" s="9"/>
      <c r="N165" s="9"/>
      <c r="P165" s="9"/>
      <c r="V165" s="9"/>
      <c r="AA165" s="9"/>
    </row>
    <row r="166" spans="10:27" hidden="1" x14ac:dyDescent="0.25">
      <c r="J166" s="9"/>
      <c r="N166" s="9"/>
      <c r="P166" s="9"/>
      <c r="V166" s="9"/>
      <c r="AA166" s="9"/>
    </row>
    <row r="167" spans="10:27" hidden="1" x14ac:dyDescent="0.25">
      <c r="J167" s="9"/>
      <c r="N167" s="9"/>
      <c r="P167" s="9"/>
      <c r="V167" s="9"/>
      <c r="AA167" s="9"/>
    </row>
    <row r="168" spans="10:27" hidden="1" x14ac:dyDescent="0.25">
      <c r="J168" s="9"/>
      <c r="N168" s="9"/>
      <c r="P168" s="9"/>
      <c r="V168" s="9"/>
      <c r="AA168" s="9"/>
    </row>
    <row r="169" spans="10:27" hidden="1" x14ac:dyDescent="0.25">
      <c r="J169" s="9"/>
      <c r="N169" s="9"/>
      <c r="P169" s="9"/>
      <c r="V169" s="9"/>
      <c r="AA169" s="9"/>
    </row>
    <row r="170" spans="10:27" hidden="1" x14ac:dyDescent="0.25">
      <c r="J170" s="9"/>
      <c r="N170" s="9"/>
      <c r="P170" s="9"/>
      <c r="V170" s="9"/>
      <c r="AA170" s="9"/>
    </row>
    <row r="171" spans="10:27" hidden="1" x14ac:dyDescent="0.25">
      <c r="J171" s="9"/>
      <c r="N171" s="9"/>
      <c r="P171" s="9"/>
      <c r="V171" s="9"/>
      <c r="AA171" s="9"/>
    </row>
    <row r="172" spans="10:27" hidden="1" x14ac:dyDescent="0.25">
      <c r="J172" s="9"/>
      <c r="N172" s="9"/>
      <c r="P172" s="9"/>
      <c r="V172" s="9"/>
      <c r="AA172" s="9"/>
    </row>
    <row r="173" spans="10:27" hidden="1" x14ac:dyDescent="0.25">
      <c r="J173" s="9"/>
      <c r="N173" s="9"/>
      <c r="P173" s="9"/>
      <c r="V173" s="9"/>
      <c r="AA173" s="9"/>
    </row>
    <row r="174" spans="10:27" hidden="1" x14ac:dyDescent="0.25">
      <c r="J174" s="9"/>
      <c r="N174" s="9"/>
      <c r="P174" s="9"/>
      <c r="V174" s="9"/>
      <c r="AA174" s="9"/>
    </row>
    <row r="175" spans="10:27" hidden="1" x14ac:dyDescent="0.25">
      <c r="J175" s="9"/>
      <c r="N175" s="9"/>
      <c r="P175" s="9"/>
      <c r="V175" s="9"/>
      <c r="AA175" s="9"/>
    </row>
    <row r="176" spans="10:27" hidden="1" x14ac:dyDescent="0.25">
      <c r="J176" s="9"/>
      <c r="N176" s="9"/>
      <c r="P176" s="9"/>
      <c r="V176" s="9"/>
      <c r="AA176" s="9"/>
    </row>
    <row r="177" spans="10:27" hidden="1" x14ac:dyDescent="0.25">
      <c r="J177" s="9"/>
      <c r="N177" s="9"/>
      <c r="P177" s="9"/>
      <c r="V177" s="9"/>
      <c r="AA177" s="9"/>
    </row>
    <row r="178" spans="10:27" hidden="1" x14ac:dyDescent="0.25">
      <c r="J178" s="9"/>
      <c r="N178" s="9"/>
      <c r="P178" s="9"/>
      <c r="V178" s="9"/>
      <c r="AA178" s="9"/>
    </row>
    <row r="179" spans="10:27" hidden="1" x14ac:dyDescent="0.25">
      <c r="J179" s="9"/>
      <c r="N179" s="9"/>
      <c r="P179" s="9"/>
      <c r="V179" s="9"/>
      <c r="AA179" s="9"/>
    </row>
    <row r="180" spans="10:27" hidden="1" x14ac:dyDescent="0.25">
      <c r="J180" s="9"/>
      <c r="N180" s="9"/>
      <c r="P180" s="9"/>
      <c r="V180" s="9"/>
      <c r="AA180" s="9"/>
    </row>
    <row r="181" spans="10:27" hidden="1" x14ac:dyDescent="0.25">
      <c r="J181" s="9"/>
      <c r="N181" s="9"/>
      <c r="P181" s="9"/>
      <c r="V181" s="9"/>
      <c r="AA181" s="9"/>
    </row>
    <row r="182" spans="10:27" hidden="1" x14ac:dyDescent="0.25">
      <c r="J182" s="9"/>
      <c r="N182" s="9"/>
      <c r="P182" s="9"/>
      <c r="V182" s="9"/>
      <c r="AA182" s="9"/>
    </row>
    <row r="183" spans="10:27" hidden="1" x14ac:dyDescent="0.25">
      <c r="J183" s="9"/>
      <c r="N183" s="9"/>
      <c r="P183" s="9"/>
      <c r="V183" s="9"/>
      <c r="AA183" s="9"/>
    </row>
    <row r="184" spans="10:27" hidden="1" x14ac:dyDescent="0.25">
      <c r="J184" s="9"/>
      <c r="N184" s="9"/>
      <c r="P184" s="9"/>
      <c r="V184" s="9"/>
      <c r="AA184" s="9"/>
    </row>
    <row r="185" spans="10:27" hidden="1" x14ac:dyDescent="0.25">
      <c r="J185" s="9"/>
      <c r="N185" s="9"/>
      <c r="P185" s="9"/>
      <c r="V185" s="9"/>
      <c r="AA185" s="9"/>
    </row>
    <row r="186" spans="10:27" hidden="1" x14ac:dyDescent="0.25">
      <c r="J186" s="9"/>
      <c r="N186" s="9"/>
      <c r="P186" s="9"/>
      <c r="V186" s="9"/>
      <c r="AA186" s="9"/>
    </row>
    <row r="187" spans="10:27" hidden="1" x14ac:dyDescent="0.25">
      <c r="J187" s="9"/>
      <c r="N187" s="9"/>
      <c r="P187" s="9"/>
      <c r="V187" s="9"/>
      <c r="AA187" s="9"/>
    </row>
    <row r="188" spans="10:27" hidden="1" x14ac:dyDescent="0.25">
      <c r="J188" s="9"/>
      <c r="N188" s="9"/>
      <c r="P188" s="9"/>
      <c r="V188" s="9"/>
      <c r="AA188" s="9"/>
    </row>
    <row r="189" spans="10:27" hidden="1" x14ac:dyDescent="0.25">
      <c r="J189" s="9"/>
      <c r="N189" s="9"/>
      <c r="P189" s="9"/>
      <c r="V189" s="9"/>
      <c r="AA189" s="9"/>
    </row>
    <row r="190" spans="10:27" hidden="1" x14ac:dyDescent="0.25">
      <c r="J190" s="9"/>
      <c r="N190" s="9"/>
      <c r="P190" s="9"/>
      <c r="V190" s="9"/>
      <c r="AA190" s="9"/>
    </row>
    <row r="191" spans="10:27" hidden="1" x14ac:dyDescent="0.25">
      <c r="J191" s="9"/>
      <c r="N191" s="9"/>
      <c r="P191" s="9"/>
      <c r="V191" s="9"/>
      <c r="AA191" s="9"/>
    </row>
    <row r="192" spans="10:27" hidden="1" x14ac:dyDescent="0.25">
      <c r="J192" s="9"/>
      <c r="N192" s="9"/>
      <c r="P192" s="9"/>
      <c r="V192" s="9"/>
      <c r="AA192" s="9"/>
    </row>
    <row r="193" spans="10:27" hidden="1" x14ac:dyDescent="0.25">
      <c r="J193" s="9"/>
      <c r="N193" s="9"/>
      <c r="P193" s="9"/>
      <c r="V193" s="9"/>
      <c r="AA193" s="9"/>
    </row>
    <row r="194" spans="10:27" hidden="1" x14ac:dyDescent="0.25">
      <c r="J194" s="9"/>
      <c r="N194" s="9"/>
      <c r="P194" s="9"/>
      <c r="V194" s="9"/>
      <c r="AA194" s="9"/>
    </row>
    <row r="195" spans="10:27" hidden="1" x14ac:dyDescent="0.25">
      <c r="J195" s="9"/>
      <c r="N195" s="9"/>
      <c r="P195" s="9"/>
      <c r="V195" s="9"/>
      <c r="AA195" s="9"/>
    </row>
    <row r="196" spans="10:27" hidden="1" x14ac:dyDescent="0.25">
      <c r="J196" s="9"/>
      <c r="N196" s="9"/>
      <c r="P196" s="9"/>
      <c r="V196" s="9"/>
      <c r="AA196" s="9"/>
    </row>
    <row r="197" spans="10:27" hidden="1" x14ac:dyDescent="0.25">
      <c r="J197" s="9"/>
      <c r="N197" s="9"/>
      <c r="P197" s="9"/>
      <c r="V197" s="9"/>
      <c r="AA197" s="9"/>
    </row>
    <row r="198" spans="10:27" hidden="1" x14ac:dyDescent="0.25">
      <c r="J198" s="9"/>
      <c r="N198" s="9"/>
      <c r="P198" s="9"/>
      <c r="V198" s="9"/>
      <c r="AA198" s="9"/>
    </row>
    <row r="199" spans="10:27" hidden="1" x14ac:dyDescent="0.25">
      <c r="J199" s="9"/>
      <c r="N199" s="9"/>
      <c r="P199" s="9"/>
      <c r="V199" s="9"/>
      <c r="AA199" s="9"/>
    </row>
    <row r="200" spans="10:27" hidden="1" x14ac:dyDescent="0.25">
      <c r="J200" s="9"/>
      <c r="N200" s="9"/>
      <c r="P200" s="9"/>
      <c r="V200" s="9"/>
      <c r="AA200" s="9"/>
    </row>
    <row r="201" spans="10:27" hidden="1" x14ac:dyDescent="0.25">
      <c r="J201" s="9"/>
      <c r="N201" s="9"/>
      <c r="P201" s="9"/>
      <c r="V201" s="9"/>
      <c r="AA201" s="9"/>
    </row>
    <row r="202" spans="10:27" hidden="1" x14ac:dyDescent="0.25">
      <c r="J202" s="9"/>
      <c r="N202" s="9"/>
      <c r="P202" s="9"/>
      <c r="V202" s="9"/>
      <c r="AA202" s="9"/>
    </row>
    <row r="203" spans="10:27" hidden="1" x14ac:dyDescent="0.25">
      <c r="J203" s="9"/>
      <c r="N203" s="9"/>
      <c r="P203" s="9"/>
      <c r="V203" s="9"/>
      <c r="AA203" s="9"/>
    </row>
    <row r="204" spans="10:27" hidden="1" x14ac:dyDescent="0.25">
      <c r="J204" s="9"/>
      <c r="N204" s="9"/>
      <c r="P204" s="9"/>
      <c r="V204" s="9"/>
      <c r="AA204" s="9"/>
    </row>
    <row r="205" spans="10:27" hidden="1" x14ac:dyDescent="0.25">
      <c r="J205" s="9"/>
      <c r="N205" s="9"/>
      <c r="P205" s="9"/>
      <c r="V205" s="9"/>
      <c r="AA205" s="9"/>
    </row>
    <row r="206" spans="10:27" hidden="1" x14ac:dyDescent="0.25">
      <c r="J206" s="9"/>
      <c r="N206" s="9"/>
      <c r="P206" s="9"/>
      <c r="V206" s="9"/>
      <c r="AA206" s="9"/>
    </row>
    <row r="207" spans="10:27" hidden="1" x14ac:dyDescent="0.25">
      <c r="J207" s="9"/>
      <c r="N207" s="9"/>
      <c r="P207" s="9"/>
      <c r="V207" s="9"/>
      <c r="AA207" s="9"/>
    </row>
    <row r="208" spans="10:27" hidden="1" x14ac:dyDescent="0.25">
      <c r="J208" s="9"/>
      <c r="N208" s="9"/>
      <c r="P208" s="9"/>
      <c r="V208" s="9"/>
      <c r="AA208" s="9"/>
    </row>
    <row r="209" spans="10:27" hidden="1" x14ac:dyDescent="0.25">
      <c r="J209" s="9"/>
      <c r="N209" s="9"/>
      <c r="P209" s="9"/>
      <c r="V209" s="9"/>
      <c r="AA209" s="9"/>
    </row>
    <row r="210" spans="10:27" hidden="1" x14ac:dyDescent="0.25">
      <c r="J210" s="9"/>
      <c r="N210" s="9"/>
      <c r="P210" s="9"/>
      <c r="V210" s="9"/>
      <c r="AA210" s="9"/>
    </row>
    <row r="211" spans="10:27" hidden="1" x14ac:dyDescent="0.25">
      <c r="J211" s="9"/>
      <c r="N211" s="9"/>
      <c r="P211" s="9"/>
      <c r="V211" s="9"/>
      <c r="AA211" s="9"/>
    </row>
    <row r="212" spans="10:27" hidden="1" x14ac:dyDescent="0.25">
      <c r="J212" s="9"/>
      <c r="N212" s="9"/>
      <c r="P212" s="9"/>
      <c r="V212" s="9"/>
      <c r="AA212" s="9"/>
    </row>
    <row r="213" spans="10:27" hidden="1" x14ac:dyDescent="0.25">
      <c r="J213" s="9"/>
      <c r="N213" s="9"/>
      <c r="P213" s="9"/>
      <c r="V213" s="9"/>
      <c r="AA213" s="9"/>
    </row>
    <row r="214" spans="10:27" hidden="1" x14ac:dyDescent="0.25">
      <c r="J214" s="9"/>
      <c r="N214" s="9"/>
      <c r="P214" s="9"/>
      <c r="V214" s="9"/>
      <c r="AA214" s="9"/>
    </row>
    <row r="215" spans="10:27" hidden="1" x14ac:dyDescent="0.25">
      <c r="J215" s="9"/>
      <c r="N215" s="9"/>
      <c r="P215" s="9"/>
      <c r="V215" s="9"/>
      <c r="AA215" s="9"/>
    </row>
    <row r="216" spans="10:27" hidden="1" x14ac:dyDescent="0.25">
      <c r="J216" s="9"/>
      <c r="N216" s="9"/>
      <c r="P216" s="9"/>
      <c r="V216" s="9"/>
      <c r="AA216" s="9"/>
    </row>
    <row r="217" spans="10:27" hidden="1" x14ac:dyDescent="0.25">
      <c r="J217" s="9"/>
      <c r="N217" s="9"/>
      <c r="P217" s="9"/>
      <c r="V217" s="9"/>
      <c r="AA217" s="9"/>
    </row>
    <row r="218" spans="10:27" hidden="1" x14ac:dyDescent="0.25">
      <c r="J218" s="9"/>
      <c r="N218" s="9"/>
      <c r="P218" s="9"/>
      <c r="V218" s="9"/>
      <c r="AA218" s="9"/>
    </row>
    <row r="219" spans="10:27" hidden="1" x14ac:dyDescent="0.25">
      <c r="J219" s="9"/>
      <c r="N219" s="9"/>
      <c r="P219" s="9"/>
      <c r="V219" s="9"/>
      <c r="AA219" s="9"/>
    </row>
    <row r="220" spans="10:27" hidden="1" x14ac:dyDescent="0.25">
      <c r="J220" s="9"/>
      <c r="N220" s="9"/>
      <c r="P220" s="9"/>
      <c r="V220" s="9"/>
      <c r="AA220" s="9"/>
    </row>
    <row r="221" spans="10:27" hidden="1" x14ac:dyDescent="0.25">
      <c r="J221" s="9"/>
      <c r="N221" s="9"/>
      <c r="P221" s="9"/>
      <c r="V221" s="9"/>
      <c r="AA221" s="9"/>
    </row>
    <row r="222" spans="10:27" hidden="1" x14ac:dyDescent="0.25">
      <c r="J222" s="9"/>
      <c r="N222" s="9"/>
      <c r="P222" s="9"/>
      <c r="V222" s="9"/>
      <c r="AA222" s="9"/>
    </row>
    <row r="223" spans="10:27" hidden="1" x14ac:dyDescent="0.25">
      <c r="J223" s="9"/>
      <c r="N223" s="9"/>
      <c r="P223" s="9"/>
      <c r="V223" s="9"/>
      <c r="AA223" s="9"/>
    </row>
    <row r="224" spans="10:27" hidden="1" x14ac:dyDescent="0.25">
      <c r="J224" s="9"/>
      <c r="N224" s="9"/>
      <c r="P224" s="9"/>
      <c r="V224" s="9"/>
      <c r="AA224" s="9"/>
    </row>
    <row r="225" spans="10:27" hidden="1" x14ac:dyDescent="0.25">
      <c r="J225" s="9"/>
      <c r="N225" s="9"/>
      <c r="P225" s="9"/>
      <c r="V225" s="9"/>
      <c r="AA225" s="9"/>
    </row>
    <row r="226" spans="10:27" hidden="1" x14ac:dyDescent="0.25">
      <c r="J226" s="9"/>
      <c r="N226" s="9"/>
      <c r="P226" s="9"/>
      <c r="V226" s="9"/>
      <c r="AA226" s="9"/>
    </row>
    <row r="227" spans="10:27" hidden="1" x14ac:dyDescent="0.25">
      <c r="J227" s="9"/>
      <c r="N227" s="9"/>
      <c r="P227" s="9"/>
      <c r="V227" s="9"/>
      <c r="AA227" s="9"/>
    </row>
    <row r="228" spans="10:27" hidden="1" x14ac:dyDescent="0.25">
      <c r="J228" s="9"/>
      <c r="N228" s="9"/>
      <c r="P228" s="9"/>
      <c r="V228" s="9"/>
      <c r="AA228" s="9"/>
    </row>
    <row r="229" spans="10:27" hidden="1" x14ac:dyDescent="0.25">
      <c r="J229" s="9"/>
      <c r="N229" s="9"/>
      <c r="P229" s="9"/>
      <c r="V229" s="9"/>
      <c r="AA229" s="9"/>
    </row>
    <row r="230" spans="10:27" hidden="1" x14ac:dyDescent="0.25">
      <c r="J230" s="9"/>
      <c r="N230" s="9"/>
      <c r="P230" s="9"/>
      <c r="V230" s="9"/>
      <c r="AA230" s="9"/>
    </row>
    <row r="231" spans="10:27" hidden="1" x14ac:dyDescent="0.25">
      <c r="J231" s="9"/>
      <c r="N231" s="9"/>
      <c r="P231" s="9"/>
      <c r="V231" s="9"/>
      <c r="AA231" s="9"/>
    </row>
    <row r="232" spans="10:27" hidden="1" x14ac:dyDescent="0.25">
      <c r="J232" s="9"/>
      <c r="N232" s="9"/>
      <c r="P232" s="9"/>
      <c r="V232" s="9"/>
      <c r="AA232" s="9"/>
    </row>
    <row r="233" spans="10:27" hidden="1" x14ac:dyDescent="0.25">
      <c r="J233" s="9"/>
      <c r="N233" s="9"/>
      <c r="P233" s="9"/>
      <c r="V233" s="9"/>
      <c r="AA233" s="9"/>
    </row>
    <row r="234" spans="10:27" hidden="1" x14ac:dyDescent="0.25">
      <c r="J234" s="9"/>
      <c r="N234" s="9"/>
      <c r="P234" s="9"/>
      <c r="V234" s="9"/>
      <c r="AA234" s="9"/>
    </row>
    <row r="235" spans="10:27" hidden="1" x14ac:dyDescent="0.25">
      <c r="J235" s="9"/>
      <c r="N235" s="9"/>
      <c r="P235" s="9"/>
      <c r="V235" s="9"/>
      <c r="AA235" s="9"/>
    </row>
    <row r="236" spans="10:27" hidden="1" x14ac:dyDescent="0.25">
      <c r="J236" s="9"/>
      <c r="N236" s="9"/>
      <c r="P236" s="9"/>
      <c r="V236" s="9"/>
      <c r="AA236" s="9"/>
    </row>
    <row r="237" spans="10:27" hidden="1" x14ac:dyDescent="0.25">
      <c r="J237" s="9"/>
      <c r="N237" s="9"/>
      <c r="P237" s="9"/>
      <c r="V237" s="9"/>
      <c r="AA237" s="9"/>
    </row>
    <row r="238" spans="10:27" hidden="1" x14ac:dyDescent="0.25">
      <c r="J238" s="9"/>
      <c r="N238" s="9"/>
      <c r="P238" s="9"/>
      <c r="V238" s="9"/>
      <c r="AA238" s="9"/>
    </row>
    <row r="239" spans="10:27" hidden="1" x14ac:dyDescent="0.25">
      <c r="J239" s="9"/>
      <c r="N239" s="9"/>
      <c r="P239" s="9"/>
      <c r="V239" s="9"/>
      <c r="AA239" s="9"/>
    </row>
    <row r="240" spans="10:27" hidden="1" x14ac:dyDescent="0.25">
      <c r="J240" s="9"/>
      <c r="N240" s="9"/>
      <c r="P240" s="9"/>
      <c r="V240" s="9"/>
      <c r="AA240" s="9"/>
    </row>
    <row r="241" spans="10:27" hidden="1" x14ac:dyDescent="0.25">
      <c r="J241" s="9"/>
      <c r="N241" s="9"/>
      <c r="P241" s="9"/>
      <c r="V241" s="9"/>
      <c r="AA241" s="9"/>
    </row>
    <row r="242" spans="10:27" hidden="1" x14ac:dyDescent="0.25">
      <c r="J242" s="9"/>
      <c r="N242" s="9"/>
      <c r="P242" s="9"/>
      <c r="V242" s="9"/>
      <c r="AA242" s="9"/>
    </row>
    <row r="243" spans="10:27" hidden="1" x14ac:dyDescent="0.25">
      <c r="J243" s="9"/>
      <c r="N243" s="9"/>
      <c r="P243" s="9"/>
      <c r="V243" s="9"/>
      <c r="AA243" s="9"/>
    </row>
    <row r="244" spans="10:27" hidden="1" x14ac:dyDescent="0.25">
      <c r="J244" s="9"/>
      <c r="N244" s="9"/>
      <c r="P244" s="9"/>
      <c r="V244" s="9"/>
      <c r="AA244" s="9"/>
    </row>
    <row r="245" spans="10:27" hidden="1" x14ac:dyDescent="0.25">
      <c r="J245" s="9"/>
      <c r="N245" s="9"/>
      <c r="P245" s="9"/>
      <c r="V245" s="9"/>
      <c r="AA245" s="9"/>
    </row>
    <row r="246" spans="10:27" hidden="1" x14ac:dyDescent="0.25">
      <c r="J246" s="9"/>
      <c r="N246" s="9"/>
      <c r="P246" s="9"/>
      <c r="V246" s="9"/>
      <c r="AA246" s="9"/>
    </row>
    <row r="247" spans="10:27" hidden="1" x14ac:dyDescent="0.25">
      <c r="J247" s="9"/>
      <c r="N247" s="9"/>
      <c r="P247" s="9"/>
      <c r="V247" s="9"/>
      <c r="AA247" s="9"/>
    </row>
    <row r="248" spans="10:27" hidden="1" x14ac:dyDescent="0.25">
      <c r="J248" s="9"/>
      <c r="N248" s="9"/>
      <c r="P248" s="9"/>
      <c r="V248" s="9"/>
      <c r="AA248" s="9"/>
    </row>
    <row r="249" spans="10:27" hidden="1" x14ac:dyDescent="0.25">
      <c r="J249" s="9"/>
      <c r="N249" s="9"/>
      <c r="P249" s="9"/>
      <c r="V249" s="9"/>
      <c r="AA249" s="9"/>
    </row>
    <row r="250" spans="10:27" hidden="1" x14ac:dyDescent="0.25">
      <c r="J250" s="9"/>
      <c r="N250" s="9"/>
      <c r="P250" s="9"/>
      <c r="V250" s="9"/>
      <c r="AA250" s="9"/>
    </row>
    <row r="251" spans="10:27" hidden="1" x14ac:dyDescent="0.25">
      <c r="J251" s="9"/>
      <c r="N251" s="9"/>
      <c r="P251" s="9"/>
      <c r="V251" s="9"/>
      <c r="AA251" s="9"/>
    </row>
    <row r="252" spans="10:27" hidden="1" x14ac:dyDescent="0.25">
      <c r="J252" s="9"/>
      <c r="N252" s="9"/>
      <c r="P252" s="9"/>
      <c r="V252" s="9"/>
      <c r="AA252" s="9"/>
    </row>
    <row r="253" spans="10:27" hidden="1" x14ac:dyDescent="0.25">
      <c r="J253" s="9"/>
      <c r="N253" s="9"/>
      <c r="P253" s="9"/>
      <c r="V253" s="9"/>
      <c r="AA253" s="9"/>
    </row>
    <row r="254" spans="10:27" hidden="1" x14ac:dyDescent="0.25">
      <c r="J254" s="9"/>
      <c r="N254" s="9"/>
      <c r="P254" s="9"/>
      <c r="V254" s="9"/>
      <c r="AA254" s="9"/>
    </row>
    <row r="255" spans="10:27" hidden="1" x14ac:dyDescent="0.25">
      <c r="J255" s="9"/>
      <c r="N255" s="9"/>
      <c r="P255" s="9"/>
      <c r="V255" s="9"/>
      <c r="AA255" s="9"/>
    </row>
    <row r="256" spans="10:27" hidden="1" x14ac:dyDescent="0.25">
      <c r="J256" s="9"/>
      <c r="N256" s="9"/>
      <c r="P256" s="9"/>
      <c r="V256" s="9"/>
      <c r="AA256" s="9"/>
    </row>
    <row r="257" spans="10:27" hidden="1" x14ac:dyDescent="0.25">
      <c r="J257" s="9"/>
      <c r="N257" s="9"/>
      <c r="P257" s="9"/>
      <c r="V257" s="9"/>
      <c r="AA257" s="9"/>
    </row>
    <row r="258" spans="10:27" hidden="1" x14ac:dyDescent="0.25">
      <c r="J258" s="9"/>
      <c r="N258" s="9"/>
      <c r="P258" s="9"/>
      <c r="V258" s="9"/>
      <c r="AA258" s="9"/>
    </row>
    <row r="259" spans="10:27" hidden="1" x14ac:dyDescent="0.25">
      <c r="J259" s="9"/>
      <c r="N259" s="9"/>
      <c r="P259" s="9"/>
      <c r="V259" s="9"/>
      <c r="AA259" s="9"/>
    </row>
    <row r="260" spans="10:27" hidden="1" x14ac:dyDescent="0.25">
      <c r="J260" s="9"/>
      <c r="N260" s="9"/>
      <c r="P260" s="9"/>
      <c r="V260" s="9"/>
      <c r="AA260" s="9"/>
    </row>
    <row r="261" spans="10:27" hidden="1" x14ac:dyDescent="0.25">
      <c r="J261" s="9"/>
      <c r="N261" s="9"/>
      <c r="P261" s="9"/>
      <c r="V261" s="9"/>
      <c r="AA261" s="9"/>
    </row>
    <row r="262" spans="10:27" hidden="1" x14ac:dyDescent="0.25">
      <c r="J262" s="9"/>
      <c r="N262" s="9"/>
      <c r="P262" s="9"/>
      <c r="V262" s="9"/>
      <c r="AA262" s="9"/>
    </row>
    <row r="263" spans="10:27" hidden="1" x14ac:dyDescent="0.25">
      <c r="J263" s="9"/>
      <c r="N263" s="9"/>
      <c r="P263" s="9"/>
      <c r="V263" s="9"/>
      <c r="AA263" s="9"/>
    </row>
    <row r="264" spans="10:27" hidden="1" x14ac:dyDescent="0.25">
      <c r="J264" s="9"/>
      <c r="N264" s="9"/>
      <c r="P264" s="9"/>
      <c r="V264" s="9"/>
      <c r="AA264" s="9"/>
    </row>
    <row r="265" spans="10:27" hidden="1" x14ac:dyDescent="0.25">
      <c r="J265" s="9"/>
      <c r="N265" s="9"/>
      <c r="P265" s="9"/>
      <c r="V265" s="9"/>
      <c r="AA265" s="9"/>
    </row>
    <row r="266" spans="10:27" hidden="1" x14ac:dyDescent="0.25">
      <c r="J266" s="9"/>
      <c r="N266" s="9"/>
      <c r="P266" s="9"/>
      <c r="V266" s="9"/>
      <c r="AA266" s="9"/>
    </row>
    <row r="267" spans="10:27" hidden="1" x14ac:dyDescent="0.25">
      <c r="J267" s="9"/>
      <c r="N267" s="9"/>
      <c r="P267" s="9"/>
      <c r="V267" s="9"/>
      <c r="AA267" s="9"/>
    </row>
    <row r="268" spans="10:27" hidden="1" x14ac:dyDescent="0.25">
      <c r="J268" s="9"/>
      <c r="N268" s="9"/>
      <c r="P268" s="9"/>
      <c r="V268" s="9"/>
      <c r="AA268" s="9"/>
    </row>
    <row r="269" spans="10:27" hidden="1" x14ac:dyDescent="0.25">
      <c r="J269" s="9"/>
      <c r="N269" s="9"/>
      <c r="P269" s="9"/>
      <c r="V269" s="9"/>
      <c r="AA269" s="9"/>
    </row>
    <row r="270" spans="10:27" hidden="1" x14ac:dyDescent="0.25">
      <c r="J270" s="9"/>
      <c r="N270" s="9"/>
      <c r="P270" s="9"/>
      <c r="V270" s="9"/>
      <c r="AA270" s="9"/>
    </row>
    <row r="271" spans="10:27" hidden="1" x14ac:dyDescent="0.25">
      <c r="J271" s="9"/>
      <c r="N271" s="9"/>
      <c r="P271" s="9"/>
      <c r="V271" s="9"/>
      <c r="AA271" s="9"/>
    </row>
    <row r="272" spans="10:27" hidden="1" x14ac:dyDescent="0.25">
      <c r="J272" s="9"/>
      <c r="N272" s="9"/>
      <c r="P272" s="9"/>
      <c r="V272" s="9"/>
      <c r="AA272" s="9"/>
    </row>
    <row r="273" spans="10:27" hidden="1" x14ac:dyDescent="0.25">
      <c r="J273" s="9"/>
      <c r="N273" s="9"/>
      <c r="P273" s="9"/>
      <c r="V273" s="9"/>
      <c r="AA273" s="9"/>
    </row>
    <row r="274" spans="10:27" hidden="1" x14ac:dyDescent="0.25">
      <c r="J274" s="9"/>
      <c r="N274" s="9"/>
      <c r="P274" s="9"/>
      <c r="V274" s="9"/>
      <c r="AA274" s="9"/>
    </row>
    <row r="275" spans="10:27" hidden="1" x14ac:dyDescent="0.25">
      <c r="J275" s="9"/>
      <c r="N275" s="9"/>
      <c r="P275" s="9"/>
      <c r="V275" s="9"/>
      <c r="AA275" s="9"/>
    </row>
    <row r="276" spans="10:27" hidden="1" x14ac:dyDescent="0.25">
      <c r="J276" s="9"/>
      <c r="N276" s="9"/>
      <c r="P276" s="9"/>
      <c r="V276" s="9"/>
      <c r="AA276" s="9"/>
    </row>
    <row r="277" spans="10:27" hidden="1" x14ac:dyDescent="0.25">
      <c r="J277" s="9"/>
      <c r="N277" s="9"/>
      <c r="P277" s="9"/>
      <c r="V277" s="9"/>
      <c r="AA277" s="9"/>
    </row>
    <row r="278" spans="10:27" hidden="1" x14ac:dyDescent="0.25">
      <c r="J278" s="9"/>
      <c r="N278" s="9"/>
      <c r="P278" s="9"/>
      <c r="V278" s="9"/>
      <c r="AA278" s="9"/>
    </row>
    <row r="279" spans="10:27" hidden="1" x14ac:dyDescent="0.25">
      <c r="J279" s="9"/>
      <c r="N279" s="9"/>
      <c r="P279" s="9"/>
      <c r="V279" s="9"/>
      <c r="AA279" s="9"/>
    </row>
    <row r="280" spans="10:27" hidden="1" x14ac:dyDescent="0.25">
      <c r="J280" s="9"/>
      <c r="N280" s="9"/>
      <c r="P280" s="9"/>
      <c r="V280" s="9"/>
      <c r="AA280" s="9"/>
    </row>
    <row r="281" spans="10:27" hidden="1" x14ac:dyDescent="0.25">
      <c r="J281" s="9"/>
      <c r="N281" s="9"/>
      <c r="P281" s="9"/>
      <c r="V281" s="9"/>
      <c r="AA281" s="9"/>
    </row>
    <row r="282" spans="10:27" hidden="1" x14ac:dyDescent="0.25">
      <c r="J282" s="9"/>
      <c r="N282" s="9"/>
      <c r="P282" s="9"/>
      <c r="V282" s="9"/>
      <c r="AA282" s="9"/>
    </row>
    <row r="283" spans="10:27" hidden="1" x14ac:dyDescent="0.25">
      <c r="J283" s="9"/>
      <c r="N283" s="9"/>
      <c r="P283" s="9"/>
      <c r="V283" s="9"/>
      <c r="AA283" s="9"/>
    </row>
    <row r="284" spans="10:27" hidden="1" x14ac:dyDescent="0.25">
      <c r="J284" s="9"/>
      <c r="N284" s="9"/>
      <c r="P284" s="9"/>
      <c r="V284" s="9"/>
      <c r="AA284" s="9"/>
    </row>
    <row r="285" spans="10:27" hidden="1" x14ac:dyDescent="0.25">
      <c r="J285" s="9"/>
      <c r="N285" s="9"/>
      <c r="P285" s="9"/>
      <c r="V285" s="9"/>
      <c r="AA285" s="9"/>
    </row>
    <row r="286" spans="10:27" hidden="1" x14ac:dyDescent="0.25">
      <c r="J286" s="9"/>
      <c r="N286" s="9"/>
      <c r="P286" s="9"/>
      <c r="V286" s="9"/>
      <c r="AA286" s="9"/>
    </row>
    <row r="287" spans="10:27" hidden="1" x14ac:dyDescent="0.25">
      <c r="J287" s="9"/>
      <c r="N287" s="9"/>
      <c r="P287" s="9"/>
      <c r="V287" s="9"/>
      <c r="AA287" s="9"/>
    </row>
    <row r="288" spans="10:27" hidden="1" x14ac:dyDescent="0.25">
      <c r="J288" s="9"/>
      <c r="N288" s="9"/>
      <c r="P288" s="9"/>
      <c r="V288" s="9"/>
      <c r="AA288" s="9"/>
    </row>
    <row r="289" spans="10:27" hidden="1" x14ac:dyDescent="0.25">
      <c r="J289" s="9"/>
      <c r="N289" s="9"/>
      <c r="P289" s="9"/>
      <c r="V289" s="9"/>
      <c r="AA289" s="9"/>
    </row>
    <row r="290" spans="10:27" hidden="1" x14ac:dyDescent="0.25">
      <c r="J290" s="9"/>
      <c r="N290" s="9"/>
      <c r="P290" s="9"/>
      <c r="V290" s="9"/>
      <c r="AA290" s="9"/>
    </row>
    <row r="291" spans="10:27" hidden="1" x14ac:dyDescent="0.25">
      <c r="J291" s="9"/>
      <c r="N291" s="9"/>
      <c r="P291" s="9"/>
      <c r="V291" s="9"/>
      <c r="AA291" s="9"/>
    </row>
    <row r="292" spans="10:27" hidden="1" x14ac:dyDescent="0.25">
      <c r="J292" s="9"/>
      <c r="N292" s="9"/>
      <c r="P292" s="9"/>
      <c r="V292" s="9"/>
      <c r="AA292" s="9"/>
    </row>
    <row r="293" spans="10:27" hidden="1" x14ac:dyDescent="0.25">
      <c r="J293" s="9"/>
      <c r="N293" s="9"/>
      <c r="P293" s="9"/>
      <c r="V293" s="9"/>
      <c r="AA293" s="9"/>
    </row>
    <row r="294" spans="10:27" hidden="1" x14ac:dyDescent="0.25">
      <c r="J294" s="9"/>
      <c r="N294" s="9"/>
      <c r="P294" s="9"/>
      <c r="V294" s="9"/>
      <c r="AA294" s="9"/>
    </row>
    <row r="295" spans="10:27" hidden="1" x14ac:dyDescent="0.25">
      <c r="J295" s="9"/>
      <c r="N295" s="9"/>
      <c r="P295" s="9"/>
      <c r="V295" s="9"/>
      <c r="AA295" s="9"/>
    </row>
    <row r="296" spans="10:27" hidden="1" x14ac:dyDescent="0.25">
      <c r="J296" s="9"/>
      <c r="N296" s="9"/>
      <c r="P296" s="9"/>
      <c r="V296" s="9"/>
      <c r="AA296" s="9"/>
    </row>
    <row r="297" spans="10:27" hidden="1" x14ac:dyDescent="0.25">
      <c r="J297" s="9"/>
      <c r="N297" s="9"/>
      <c r="P297" s="9"/>
      <c r="V297" s="9"/>
      <c r="AA297" s="9"/>
    </row>
    <row r="298" spans="10:27" hidden="1" x14ac:dyDescent="0.25">
      <c r="J298" s="9"/>
      <c r="N298" s="9"/>
      <c r="P298" s="9"/>
      <c r="V298" s="9"/>
      <c r="AA298" s="9"/>
    </row>
    <row r="299" spans="10:27" hidden="1" x14ac:dyDescent="0.25">
      <c r="J299" s="9"/>
      <c r="N299" s="9"/>
      <c r="P299" s="9"/>
      <c r="V299" s="9"/>
      <c r="AA299" s="9"/>
    </row>
    <row r="300" spans="10:27" hidden="1" x14ac:dyDescent="0.25">
      <c r="J300" s="9"/>
      <c r="N300" s="9"/>
      <c r="P300" s="9"/>
      <c r="V300" s="9"/>
      <c r="AA300" s="9"/>
    </row>
    <row r="301" spans="10:27" hidden="1" x14ac:dyDescent="0.25">
      <c r="J301" s="9"/>
      <c r="N301" s="9"/>
      <c r="P301" s="9"/>
      <c r="V301" s="9"/>
      <c r="AA301" s="9"/>
    </row>
    <row r="302" spans="10:27" hidden="1" x14ac:dyDescent="0.25">
      <c r="J302" s="9"/>
      <c r="N302" s="9"/>
      <c r="P302" s="9"/>
      <c r="V302" s="9"/>
      <c r="AA302" s="9"/>
    </row>
    <row r="303" spans="10:27" hidden="1" x14ac:dyDescent="0.25">
      <c r="J303" s="9"/>
      <c r="N303" s="9"/>
      <c r="P303" s="9"/>
      <c r="V303" s="9"/>
      <c r="AA303" s="9"/>
    </row>
    <row r="304" spans="10:27" hidden="1" x14ac:dyDescent="0.25">
      <c r="J304" s="9"/>
      <c r="N304" s="9"/>
      <c r="P304" s="9"/>
      <c r="V304" s="9"/>
      <c r="AA304" s="9"/>
    </row>
    <row r="305" spans="10:27" hidden="1" x14ac:dyDescent="0.25">
      <c r="J305" s="9"/>
      <c r="N305" s="9"/>
      <c r="P305" s="9"/>
      <c r="V305" s="9"/>
      <c r="AA305" s="9"/>
    </row>
    <row r="306" spans="10:27" hidden="1" x14ac:dyDescent="0.25">
      <c r="J306" s="9"/>
      <c r="N306" s="9"/>
      <c r="P306" s="9"/>
      <c r="V306" s="9"/>
      <c r="AA306" s="9"/>
    </row>
    <row r="307" spans="10:27" hidden="1" x14ac:dyDescent="0.25">
      <c r="J307" s="9"/>
      <c r="N307" s="9"/>
      <c r="P307" s="9"/>
      <c r="V307" s="9"/>
      <c r="AA307" s="9"/>
    </row>
    <row r="308" spans="10:27" hidden="1" x14ac:dyDescent="0.25">
      <c r="J308" s="9"/>
      <c r="N308" s="9"/>
      <c r="P308" s="9"/>
      <c r="V308" s="9"/>
      <c r="AA308" s="9"/>
    </row>
    <row r="309" spans="10:27" hidden="1" x14ac:dyDescent="0.25">
      <c r="J309" s="9"/>
      <c r="N309" s="9"/>
      <c r="P309" s="9"/>
      <c r="V309" s="9"/>
      <c r="AA309" s="9"/>
    </row>
    <row r="310" spans="10:27" hidden="1" x14ac:dyDescent="0.25">
      <c r="J310" s="9"/>
      <c r="N310" s="9"/>
      <c r="P310" s="9"/>
      <c r="V310" s="9"/>
      <c r="AA310" s="9"/>
    </row>
    <row r="311" spans="10:27" hidden="1" x14ac:dyDescent="0.25">
      <c r="J311" s="9"/>
      <c r="N311" s="9"/>
      <c r="P311" s="9"/>
      <c r="V311" s="9"/>
      <c r="AA311" s="9"/>
    </row>
    <row r="312" spans="10:27" hidden="1" x14ac:dyDescent="0.25">
      <c r="J312" s="9"/>
      <c r="N312" s="9"/>
      <c r="P312" s="9"/>
      <c r="V312" s="9"/>
      <c r="AA312" s="9"/>
    </row>
    <row r="313" spans="10:27" hidden="1" x14ac:dyDescent="0.25">
      <c r="J313" s="9"/>
      <c r="N313" s="9"/>
      <c r="P313" s="9"/>
      <c r="V313" s="9"/>
      <c r="AA313" s="9"/>
    </row>
    <row r="314" spans="10:27" hidden="1" x14ac:dyDescent="0.25">
      <c r="J314" s="9"/>
      <c r="N314" s="9"/>
      <c r="P314" s="9"/>
      <c r="V314" s="9"/>
      <c r="AA314" s="9"/>
    </row>
    <row r="315" spans="10:27" hidden="1" x14ac:dyDescent="0.25">
      <c r="J315" s="9"/>
      <c r="N315" s="9"/>
      <c r="P315" s="9"/>
      <c r="V315" s="9"/>
      <c r="AA315" s="9"/>
    </row>
    <row r="316" spans="10:27" hidden="1" x14ac:dyDescent="0.25">
      <c r="J316" s="9"/>
      <c r="N316" s="9"/>
      <c r="P316" s="9"/>
      <c r="V316" s="9"/>
      <c r="AA316" s="9"/>
    </row>
    <row r="317" spans="10:27" hidden="1" x14ac:dyDescent="0.25">
      <c r="J317" s="9"/>
      <c r="N317" s="9"/>
      <c r="P317" s="9"/>
      <c r="V317" s="9"/>
      <c r="AA317" s="9"/>
    </row>
    <row r="318" spans="10:27" hidden="1" x14ac:dyDescent="0.25">
      <c r="J318" s="9"/>
      <c r="N318" s="9"/>
      <c r="P318" s="9"/>
      <c r="V318" s="9"/>
      <c r="AA318" s="9"/>
    </row>
    <row r="319" spans="10:27" hidden="1" x14ac:dyDescent="0.25">
      <c r="J319" s="9"/>
      <c r="N319" s="9"/>
      <c r="P319" s="9"/>
      <c r="V319" s="9"/>
      <c r="AA319" s="9"/>
    </row>
    <row r="320" spans="10:27" hidden="1" x14ac:dyDescent="0.25">
      <c r="J320" s="9"/>
      <c r="N320" s="9"/>
      <c r="P320" s="9"/>
      <c r="V320" s="9"/>
      <c r="AA320" s="9"/>
    </row>
    <row r="321" spans="10:27" hidden="1" x14ac:dyDescent="0.25">
      <c r="J321" s="9"/>
      <c r="N321" s="9"/>
      <c r="P321" s="9"/>
      <c r="V321" s="9"/>
      <c r="AA321" s="9"/>
    </row>
    <row r="322" spans="10:27" hidden="1" x14ac:dyDescent="0.25">
      <c r="J322" s="9"/>
      <c r="N322" s="9"/>
      <c r="P322" s="9"/>
      <c r="V322" s="9"/>
      <c r="AA322" s="9"/>
    </row>
    <row r="323" spans="10:27" hidden="1" x14ac:dyDescent="0.25">
      <c r="J323" s="9"/>
      <c r="N323" s="9"/>
      <c r="P323" s="9"/>
      <c r="V323" s="9"/>
      <c r="AA323" s="9"/>
    </row>
    <row r="324" spans="10:27" hidden="1" x14ac:dyDescent="0.25">
      <c r="J324" s="9"/>
      <c r="N324" s="9"/>
      <c r="P324" s="9"/>
      <c r="V324" s="9"/>
      <c r="AA324" s="9"/>
    </row>
    <row r="325" spans="10:27" hidden="1" x14ac:dyDescent="0.25">
      <c r="J325" s="9"/>
      <c r="N325" s="9"/>
      <c r="P325" s="9"/>
      <c r="V325" s="9"/>
      <c r="AA325" s="9"/>
    </row>
    <row r="326" spans="10:27" hidden="1" x14ac:dyDescent="0.25">
      <c r="J326" s="9"/>
      <c r="N326" s="9"/>
      <c r="P326" s="9"/>
      <c r="V326" s="9"/>
      <c r="AA326" s="9"/>
    </row>
    <row r="327" spans="10:27" hidden="1" x14ac:dyDescent="0.25"/>
  </sheetData>
  <sheetProtection password="E89A" sheet="1" objects="1" scenarios="1" selectLockedCells="1"/>
  <mergeCells count="12">
    <mergeCell ref="E78:V78"/>
    <mergeCell ref="C10:Y10"/>
    <mergeCell ref="AC2:AE2"/>
    <mergeCell ref="C8:Y8"/>
    <mergeCell ref="B90:Z90"/>
    <mergeCell ref="U65:V65"/>
    <mergeCell ref="D81:W81"/>
    <mergeCell ref="C83:Y83"/>
    <mergeCell ref="C87:W87"/>
    <mergeCell ref="C80:Y80"/>
    <mergeCell ref="V12:W12"/>
    <mergeCell ref="C77:Y77"/>
  </mergeCells>
  <dataValidations count="1">
    <dataValidation type="list" allowBlank="1" showInputMessage="1" showErrorMessage="1" sqref="V12:W12" xr:uid="{4DA62F46-278A-41F3-934B-B215F0637504}">
      <formula1>$V$3:$V$4</formula1>
    </dataValidation>
  </dataValidations>
  <printOptions horizontalCentered="1" verticalCentered="1"/>
  <pageMargins left="0.47244094488188981" right="0.52" top="0.61" bottom="0.55000000000000004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STIMULUS CALCULATOR</vt:lpstr>
      <vt:lpstr>'STIMULUS CALCULATOR'!Print_Area</vt:lpstr>
    </vt:vector>
  </TitlesOfParts>
  <Company>McKinley Plowman and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Steven Lisle</cp:lastModifiedBy>
  <cp:lastPrinted>2020-04-01T06:18:02Z</cp:lastPrinted>
  <dcterms:created xsi:type="dcterms:W3CDTF">2010-11-29T02:51:57Z</dcterms:created>
  <dcterms:modified xsi:type="dcterms:W3CDTF">2020-04-02T00:20:52Z</dcterms:modified>
</cp:coreProperties>
</file>