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MP.LOCAL\Profile\Redirect\hart\Desktop\Rebranded Resources\"/>
    </mc:Choice>
  </mc:AlternateContent>
  <bookViews>
    <workbookView xWindow="120" yWindow="15" windowWidth="9375" windowHeight="4230"/>
  </bookViews>
  <sheets>
    <sheet name="INFO" sheetId="5" r:id="rId1"/>
    <sheet name="INPUT" sheetId="1" r:id="rId2"/>
    <sheet name="OUTPUT" sheetId="3" r:id="rId3"/>
    <sheet name="ESTIMATE" sheetId="6" r:id="rId4"/>
    <sheet name="EXAMPLE1" sheetId="4" r:id="rId5"/>
    <sheet name="EXAMPLE2" sheetId="7" r:id="rId6"/>
    <sheet name="CALC'S" sheetId="2" state="hidden" r:id="rId7"/>
  </sheets>
  <definedNames>
    <definedName name="_xlnm.Print_Area" localSheetId="3">ESTIMATE!$A$1:$I$18</definedName>
    <definedName name="_xlnm.Print_Area" localSheetId="5">EXAMPLE2!$A$1:$I$18</definedName>
    <definedName name="_xlnm.Print_Area" localSheetId="1">INPUT!$B$1:$I$18</definedName>
  </definedNames>
  <calcPr calcId="152511" iterate="1" iterateCount="1"/>
</workbook>
</file>

<file path=xl/calcChain.xml><?xml version="1.0" encoding="utf-8"?>
<calcChain xmlns="http://schemas.openxmlformats.org/spreadsheetml/2006/main">
  <c r="B3" i="2" l="1"/>
  <c r="D3" i="2"/>
  <c r="F3" i="2"/>
  <c r="H3" i="2"/>
  <c r="B5" i="2"/>
  <c r="D5" i="2"/>
  <c r="F5" i="2"/>
  <c r="H5" i="2"/>
  <c r="B7" i="2"/>
  <c r="D7" i="2"/>
  <c r="F7" i="2"/>
  <c r="H7" i="2"/>
  <c r="B9" i="2"/>
  <c r="C9" i="2"/>
  <c r="D9" i="2"/>
  <c r="E9" i="2"/>
  <c r="F9" i="2"/>
  <c r="G9" i="2"/>
  <c r="H9" i="2"/>
  <c r="B11" i="2"/>
  <c r="C11" i="2"/>
  <c r="D11" i="2"/>
  <c r="E11" i="2"/>
  <c r="F11" i="2"/>
  <c r="G11" i="2"/>
  <c r="H11" i="2"/>
  <c r="B13" i="2"/>
  <c r="C13" i="2"/>
  <c r="D13" i="2"/>
  <c r="E13" i="2"/>
  <c r="F13" i="2"/>
  <c r="G13" i="2"/>
  <c r="H13" i="2"/>
  <c r="B15" i="2"/>
  <c r="C15" i="2"/>
  <c r="D15" i="2"/>
  <c r="E15" i="2"/>
  <c r="F15" i="2"/>
  <c r="G15" i="2"/>
  <c r="H15" i="2"/>
  <c r="B17" i="2"/>
  <c r="C17" i="2"/>
  <c r="D17" i="2"/>
  <c r="E17" i="2"/>
  <c r="F17" i="2"/>
  <c r="G17" i="2"/>
  <c r="H17" i="2"/>
  <c r="B19" i="2"/>
  <c r="C19" i="2"/>
  <c r="D19" i="2"/>
  <c r="E19" i="2"/>
  <c r="F19" i="2"/>
  <c r="G19" i="2"/>
  <c r="H19" i="2"/>
  <c r="B21" i="2"/>
  <c r="C21" i="2"/>
  <c r="D21" i="2"/>
  <c r="E21" i="2"/>
  <c r="F21" i="2"/>
  <c r="G21" i="2"/>
  <c r="H21" i="2"/>
  <c r="B23" i="2"/>
  <c r="C23" i="2"/>
  <c r="D23" i="2"/>
  <c r="E23" i="2"/>
  <c r="F23" i="2"/>
  <c r="G23" i="2"/>
  <c r="H23" i="2"/>
  <c r="B25" i="2"/>
  <c r="C25" i="2"/>
  <c r="D25" i="2"/>
  <c r="E25" i="2"/>
  <c r="F25" i="2"/>
  <c r="G25" i="2"/>
  <c r="H25" i="2"/>
  <c r="B27" i="2"/>
  <c r="C27" i="2"/>
  <c r="D27" i="2"/>
  <c r="E27" i="2"/>
  <c r="F27" i="2"/>
  <c r="G27" i="2"/>
  <c r="H27" i="2"/>
  <c r="F5" i="6"/>
  <c r="F6" i="6"/>
  <c r="F7" i="6"/>
  <c r="F8" i="6" s="1"/>
  <c r="F11" i="6" s="1"/>
  <c r="F12" i="6" s="1"/>
  <c r="D8" i="6"/>
  <c r="D11" i="6" s="1"/>
  <c r="D12" i="6" s="1"/>
  <c r="F10" i="6"/>
  <c r="F14" i="6"/>
  <c r="C10" i="1"/>
  <c r="E10" i="1"/>
  <c r="G10" i="1"/>
  <c r="I10" i="1"/>
  <c r="D3" i="3"/>
  <c r="F3" i="3"/>
  <c r="H3" i="3"/>
  <c r="J3" i="3"/>
  <c r="F15" i="6" l="1"/>
  <c r="F16" i="6" s="1"/>
  <c r="H15" i="6" s="1"/>
  <c r="H16" i="6" s="1"/>
  <c r="D15" i="6"/>
  <c r="D16" i="6" s="1"/>
</calcChain>
</file>

<file path=xl/sharedStrings.xml><?xml version="1.0" encoding="utf-8"?>
<sst xmlns="http://schemas.openxmlformats.org/spreadsheetml/2006/main" count="115" uniqueCount="69">
  <si>
    <t>INPUT FORM</t>
  </si>
  <si>
    <t>PERIOD/STORE/PROD./DEPT.</t>
  </si>
  <si>
    <t>SALES</t>
  </si>
  <si>
    <t>OPENING STOCK</t>
  </si>
  <si>
    <t>PURCHASES</t>
  </si>
  <si>
    <t>CLOSING STOCK</t>
  </si>
  <si>
    <t>WAGES</t>
  </si>
  <si>
    <t>CONTRIBUTION</t>
  </si>
  <si>
    <t>HOURS</t>
  </si>
  <si>
    <t>GROSS PROFIT</t>
  </si>
  <si>
    <t>CALCULATIONS</t>
  </si>
  <si>
    <t>WAGES %</t>
  </si>
  <si>
    <t>MARK UP %</t>
  </si>
  <si>
    <t>GROSS PROFIT %</t>
  </si>
  <si>
    <t>CONTRIBUTION %</t>
  </si>
  <si>
    <t>SALES PER PERSON</t>
  </si>
  <si>
    <t>SALES PER $ WAGE</t>
  </si>
  <si>
    <t>GROSS PROFIT PER $ WAGE</t>
  </si>
  <si>
    <t>AVE. SALE $ PER CUSTOMER</t>
  </si>
  <si>
    <t>AVE. ITEMS PER CUSTOMER</t>
  </si>
  <si>
    <t>STOCKTURN</t>
  </si>
  <si>
    <t>SALES PER PERSON HOUR</t>
  </si>
  <si>
    <t>(SAMPLE REPORT ONLY)</t>
  </si>
  <si>
    <t xml:space="preserve"> </t>
  </si>
  <si>
    <t>% INCREASE</t>
  </si>
  <si>
    <t>BEFORE</t>
  </si>
  <si>
    <t>(DECREASE)</t>
  </si>
  <si>
    <t>AFTER</t>
  </si>
  <si>
    <t>NUMBER OF CUSTOMERS</t>
  </si>
  <si>
    <t>VALUE OF TRANSACTION</t>
  </si>
  <si>
    <t>=</t>
  </si>
  <si>
    <t>NET PROFIT</t>
  </si>
  <si>
    <t>% COST OF GOODS SOLD</t>
  </si>
  <si>
    <t>% OPERATING EXPENSES</t>
  </si>
  <si>
    <t>AVE. SALE $ PER ITEM</t>
  </si>
  <si>
    <t>FUTURE RESULTS ESTIMATOR</t>
  </si>
  <si>
    <t>INCREASE</t>
  </si>
  <si>
    <t>Purpose</t>
  </si>
  <si>
    <t>Steps</t>
  </si>
  <si>
    <t>Select the INPUT tab and enter the various products / stores / period / department etc.</t>
  </si>
  <si>
    <t xml:space="preserve">The ESTIMATE results are now ready to print.  </t>
  </si>
  <si>
    <t>Select the OUTPUT tab and print the indicators.</t>
  </si>
  <si>
    <t>PERIOD/STORE/PRODUCT/DEPARTMENT</t>
  </si>
  <si>
    <t>locate problems in the period, the store, the product, or the department and take remedial action.</t>
  </si>
  <si>
    <t>This worksheet also contains an estimator to assist in displaying new profit and loss outcomes for</t>
  </si>
  <si>
    <t>different percentages of change.</t>
  </si>
  <si>
    <t>To use the estimator select the "Results Estimator" button on the INPUT tab and enter details</t>
  </si>
  <si>
    <t>into the unshaded areas (i.e. Enter the "before" figures and the estimated percentages of change).</t>
  </si>
  <si>
    <t>Retail Ind.xls</t>
  </si>
  <si>
    <t>Retailers generally make losses in one area and profits in another.  This analysis enables you to</t>
  </si>
  <si>
    <t>RETAIL INDICATOR ANALYSER</t>
  </si>
  <si>
    <t>Input the sales, opening stock, purchases and closing stock figures for each category.</t>
  </si>
  <si>
    <t>Enter amounts for wages and contributions.</t>
  </si>
  <si>
    <t>Enter the number of persons, hours, number of customers and the number of items.</t>
  </si>
  <si>
    <t>AVERAGE SALE $ PER CUSTOMER</t>
  </si>
  <si>
    <t>AVERAGE SALE PER ITEM</t>
  </si>
  <si>
    <t>AVERAGE ITEMS PER CUSTOMER</t>
  </si>
  <si>
    <t>AVERAGE SALE $ PER ITEM</t>
  </si>
  <si>
    <t>NSW</t>
  </si>
  <si>
    <t>QLD</t>
  </si>
  <si>
    <t>ACT</t>
  </si>
  <si>
    <t>VIC</t>
  </si>
  <si>
    <t>TRANSACTIONS PER CUSTOMER</t>
  </si>
  <si>
    <t>NUMBER OF PERSONS</t>
  </si>
  <si>
    <t>NUMBER OF ITEMS</t>
  </si>
  <si>
    <t>DEPT1</t>
  </si>
  <si>
    <t>DEPT2</t>
  </si>
  <si>
    <t>DEPT3</t>
  </si>
  <si>
    <t>DEPT4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</si>
</sst>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\(&quot;$&quot;#,##0\)"/>
    <numFmt numFmtId="165" formatCode="&quot;$&quot;#,##0.00_);\(&quot;$&quot;#,##0.00\)"/>
    <numFmt numFmtId="166" formatCode="&quot;$&quot;#,##0"/>
    <numFmt numFmtId="167" formatCode="&quot;$&quot;#,##0.00"/>
    <numFmt numFmtId="168" formatCode="0.00%_);\(0.00%\)"/>
    <numFmt numFmtId="169" formatCode="0.00%;\(0.00\)%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333399"/>
      <name val="Arial"/>
      <family val="2"/>
    </font>
    <font>
      <sz val="10"/>
      <name val="Avenir"/>
      <family val="2"/>
    </font>
    <font>
      <b/>
      <sz val="10"/>
      <color indexed="18"/>
      <name val="Avenir"/>
      <family val="2"/>
    </font>
    <font>
      <sz val="10"/>
      <color indexed="18"/>
      <name val="Avenir"/>
      <family val="2"/>
    </font>
    <font>
      <b/>
      <sz val="10"/>
      <color indexed="62"/>
      <name val="Avenir"/>
      <family val="2"/>
    </font>
    <font>
      <sz val="10"/>
      <color indexed="62"/>
      <name val="Avenir"/>
      <family val="2"/>
    </font>
    <font>
      <sz val="11"/>
      <name val="Avenir"/>
      <family val="2"/>
    </font>
    <font>
      <b/>
      <sz val="12"/>
      <name val="Avenir"/>
      <family val="2"/>
    </font>
    <font>
      <b/>
      <sz val="16"/>
      <name val="Avenir"/>
      <family val="2"/>
    </font>
    <font>
      <b/>
      <sz val="10"/>
      <color indexed="9"/>
      <name val="Avenir"/>
      <family val="2"/>
    </font>
    <font>
      <b/>
      <sz val="10"/>
      <name val="Avenir"/>
      <family val="2"/>
    </font>
    <font>
      <b/>
      <sz val="10"/>
      <color indexed="12"/>
      <name val="Avenir"/>
      <family val="2"/>
    </font>
    <font>
      <sz val="10"/>
      <color indexed="48"/>
      <name val="Avenir"/>
      <family val="2"/>
    </font>
    <font>
      <b/>
      <sz val="12"/>
      <color indexed="12"/>
      <name val="Avenir"/>
      <family val="2"/>
    </font>
    <font>
      <sz val="12"/>
      <name val="Avenir"/>
      <family val="2"/>
    </font>
    <font>
      <sz val="11"/>
      <color indexed="62"/>
      <name val="Avenir"/>
      <family val="2"/>
    </font>
    <font>
      <u/>
      <sz val="16"/>
      <name val="Avenir"/>
      <family val="2"/>
    </font>
    <font>
      <b/>
      <sz val="16"/>
      <color indexed="18"/>
      <name val="Avenir"/>
      <family val="2"/>
    </font>
    <font>
      <u/>
      <sz val="16"/>
      <color indexed="18"/>
      <name val="Avenir"/>
      <family val="2"/>
    </font>
    <font>
      <sz val="16"/>
      <name val="Avenir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ECD2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2" fontId="0" fillId="0" borderId="0" xfId="0" applyNumberFormat="1"/>
    <xf numFmtId="167" fontId="0" fillId="0" borderId="0" xfId="0" applyNumberFormat="1"/>
    <xf numFmtId="4" fontId="0" fillId="0" borderId="0" xfId="0" applyNumberFormat="1"/>
    <xf numFmtId="0" fontId="5" fillId="4" borderId="1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0" xfId="0" applyFont="1"/>
    <xf numFmtId="0" fontId="6" fillId="4" borderId="10" xfId="0" applyFont="1" applyFill="1" applyBorder="1" applyAlignment="1">
      <alignment horizontal="centerContinuous" vertical="center"/>
    </xf>
    <xf numFmtId="0" fontId="5" fillId="4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Border="1"/>
    <xf numFmtId="0" fontId="5" fillId="0" borderId="8" xfId="0" applyFont="1" applyBorder="1"/>
    <xf numFmtId="166" fontId="5" fillId="0" borderId="0" xfId="0" applyNumberFormat="1" applyFont="1" applyBorder="1" applyProtection="1">
      <protection locked="0"/>
    </xf>
    <xf numFmtId="166" fontId="5" fillId="0" borderId="0" xfId="0" applyNumberFormat="1" applyFont="1" applyBorder="1"/>
    <xf numFmtId="166" fontId="5" fillId="0" borderId="8" xfId="0" applyNumberFormat="1" applyFont="1" applyBorder="1" applyProtection="1">
      <protection locked="0"/>
    </xf>
    <xf numFmtId="166" fontId="5" fillId="0" borderId="1" xfId="0" applyNumberFormat="1" applyFont="1" applyFill="1" applyBorder="1"/>
    <xf numFmtId="166" fontId="5" fillId="0" borderId="0" xfId="0" applyNumberFormat="1" applyFont="1" applyFill="1" applyBorder="1"/>
    <xf numFmtId="166" fontId="5" fillId="0" borderId="9" xfId="0" applyNumberFormat="1" applyFont="1" applyFill="1" applyBorder="1"/>
    <xf numFmtId="3" fontId="5" fillId="0" borderId="0" xfId="0" applyNumberFormat="1" applyFont="1" applyBorder="1" applyProtection="1">
      <protection locked="0"/>
    </xf>
    <xf numFmtId="3" fontId="5" fillId="0" borderId="0" xfId="0" applyNumberFormat="1" applyFont="1" applyBorder="1"/>
    <xf numFmtId="3" fontId="5" fillId="0" borderId="8" xfId="0" applyNumberFormat="1" applyFont="1" applyBorder="1" applyProtection="1">
      <protection locked="0"/>
    </xf>
    <xf numFmtId="0" fontId="5" fillId="0" borderId="10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39" fontId="5" fillId="0" borderId="0" xfId="0" applyNumberFormat="1" applyFont="1" applyFill="1" applyAlignment="1" applyProtection="1">
      <alignment horizontal="right"/>
    </xf>
    <xf numFmtId="37" fontId="5" fillId="0" borderId="14" xfId="0" applyNumberFormat="1" applyFont="1" applyFill="1" applyBorder="1" applyAlignment="1" applyProtection="1">
      <alignment horizontal="right"/>
      <protection locked="0"/>
    </xf>
    <xf numFmtId="169" fontId="10" fillId="0" borderId="17" xfId="0" applyNumberFormat="1" applyFont="1" applyFill="1" applyBorder="1" applyAlignment="1" applyProtection="1">
      <alignment horizontal="center"/>
      <protection locked="0"/>
    </xf>
    <xf numFmtId="39" fontId="5" fillId="0" borderId="15" xfId="0" applyNumberFormat="1" applyFont="1" applyFill="1" applyBorder="1" applyAlignment="1" applyProtection="1">
      <alignment horizontal="right"/>
      <protection locked="0"/>
    </xf>
    <xf numFmtId="169" fontId="10" fillId="0" borderId="18" xfId="0" applyNumberFormat="1" applyFont="1" applyFill="1" applyBorder="1" applyAlignment="1" applyProtection="1">
      <alignment horizontal="center"/>
      <protection locked="0"/>
    </xf>
    <xf numFmtId="165" fontId="5" fillId="0" borderId="16" xfId="0" applyNumberFormat="1" applyFont="1" applyFill="1" applyBorder="1" applyAlignment="1" applyProtection="1">
      <alignment horizontal="right"/>
      <protection locked="0"/>
    </xf>
    <xf numFmtId="39" fontId="10" fillId="3" borderId="16" xfId="0" applyNumberFormat="1" applyFont="1" applyFill="1" applyBorder="1" applyAlignment="1" applyProtection="1">
      <alignment horizontal="center"/>
    </xf>
    <xf numFmtId="168" fontId="5" fillId="0" borderId="16" xfId="0" applyNumberFormat="1" applyFont="1" applyFill="1" applyBorder="1" applyAlignment="1" applyProtection="1">
      <alignment horizontal="right"/>
      <protection locked="0"/>
    </xf>
    <xf numFmtId="39" fontId="5" fillId="3" borderId="16" xfId="0" applyNumberFormat="1" applyFont="1" applyFill="1" applyBorder="1" applyAlignment="1" applyProtection="1">
      <alignment horizontal="right"/>
    </xf>
    <xf numFmtId="39" fontId="5" fillId="3" borderId="40" xfId="0" applyNumberFormat="1" applyFont="1" applyFill="1" applyBorder="1" applyAlignment="1" applyProtection="1">
      <alignment horizontal="right"/>
    </xf>
    <xf numFmtId="10" fontId="5" fillId="0" borderId="42" xfId="1" applyNumberFormat="1" applyFont="1" applyFill="1" applyBorder="1" applyAlignment="1" applyProtection="1">
      <alignment horizontal="right"/>
      <protection locked="0"/>
    </xf>
    <xf numFmtId="39" fontId="5" fillId="3" borderId="45" xfId="0" applyNumberFormat="1" applyFont="1" applyFill="1" applyBorder="1" applyAlignment="1" applyProtection="1">
      <alignment horizontal="right"/>
    </xf>
    <xf numFmtId="9" fontId="11" fillId="0" borderId="0" xfId="0" applyNumberFormat="1" applyFont="1" applyFill="1" applyBorder="1" applyAlignment="1" applyProtection="1">
      <alignment horizontal="center"/>
    </xf>
    <xf numFmtId="39" fontId="5" fillId="3" borderId="35" xfId="0" applyNumberFormat="1" applyFont="1" applyFill="1" applyBorder="1" applyAlignment="1" applyProtection="1">
      <alignment horizontal="right"/>
    </xf>
    <xf numFmtId="39" fontId="11" fillId="0" borderId="0" xfId="0" applyNumberFormat="1" applyFont="1" applyFill="1" applyBorder="1" applyAlignment="1" applyProtection="1">
      <alignment horizontal="center"/>
    </xf>
    <xf numFmtId="0" fontId="5" fillId="0" borderId="20" xfId="0" applyFont="1" applyBorder="1"/>
    <xf numFmtId="0" fontId="5" fillId="0" borderId="19" xfId="0" applyFont="1" applyBorder="1"/>
    <xf numFmtId="0" fontId="12" fillId="0" borderId="19" xfId="0" applyFont="1" applyBorder="1" applyAlignment="1">
      <alignment horizontal="right"/>
    </xf>
    <xf numFmtId="0" fontId="5" fillId="0" borderId="21" xfId="0" applyFont="1" applyBorder="1"/>
    <xf numFmtId="0" fontId="14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39" fontId="17" fillId="0" borderId="0" xfId="0" applyNumberFormat="1" applyFont="1" applyFill="1" applyAlignment="1" applyProtection="1">
      <alignment horizontal="centerContinuous"/>
    </xf>
    <xf numFmtId="39" fontId="18" fillId="0" borderId="0" xfId="0" applyNumberFormat="1" applyFont="1" applyFill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right"/>
    </xf>
    <xf numFmtId="169" fontId="10" fillId="0" borderId="17" xfId="0" applyNumberFormat="1" applyFont="1" applyFill="1" applyBorder="1" applyAlignment="1" applyProtection="1">
      <alignment horizontal="center"/>
    </xf>
    <xf numFmtId="39" fontId="5" fillId="0" borderId="15" xfId="0" applyNumberFormat="1" applyFont="1" applyFill="1" applyBorder="1" applyAlignment="1" applyProtection="1">
      <alignment horizontal="right"/>
    </xf>
    <xf numFmtId="169" fontId="10" fillId="0" borderId="18" xfId="0" applyNumberFormat="1" applyFont="1" applyFill="1" applyBorder="1" applyAlignment="1" applyProtection="1">
      <alignment horizontal="center"/>
    </xf>
    <xf numFmtId="165" fontId="5" fillId="0" borderId="16" xfId="0" applyNumberFormat="1" applyFont="1" applyFill="1" applyBorder="1" applyAlignment="1" applyProtection="1">
      <alignment horizontal="right"/>
    </xf>
    <xf numFmtId="39" fontId="19" fillId="3" borderId="16" xfId="0" applyNumberFormat="1" applyFont="1" applyFill="1" applyBorder="1" applyAlignment="1" applyProtection="1">
      <alignment horizontal="center"/>
    </xf>
    <xf numFmtId="168" fontId="5" fillId="0" borderId="16" xfId="0" applyNumberFormat="1" applyFont="1" applyFill="1" applyBorder="1" applyAlignment="1" applyProtection="1">
      <alignment horizontal="right"/>
    </xf>
    <xf numFmtId="39" fontId="9" fillId="3" borderId="16" xfId="0" applyNumberFormat="1" applyFont="1" applyFill="1" applyBorder="1" applyAlignment="1" applyProtection="1">
      <alignment horizontal="right"/>
    </xf>
    <xf numFmtId="10" fontId="5" fillId="0" borderId="42" xfId="1" applyNumberFormat="1" applyFont="1" applyFill="1" applyBorder="1" applyAlignment="1" applyProtection="1">
      <alignment horizontal="right"/>
    </xf>
    <xf numFmtId="39" fontId="9" fillId="3" borderId="45" xfId="0" applyNumberFormat="1" applyFont="1" applyFill="1" applyBorder="1" applyAlignment="1" applyProtection="1">
      <alignment horizontal="right"/>
    </xf>
    <xf numFmtId="39" fontId="9" fillId="3" borderId="35" xfId="0" applyNumberFormat="1" applyFont="1" applyFill="1" applyBorder="1" applyAlignment="1" applyProtection="1">
      <alignment horizontal="right"/>
    </xf>
    <xf numFmtId="39" fontId="9" fillId="4" borderId="28" xfId="0" applyNumberFormat="1" applyFont="1" applyFill="1" applyBorder="1" applyAlignment="1" applyProtection="1">
      <alignment horizontal="right"/>
    </xf>
    <xf numFmtId="39" fontId="9" fillId="4" borderId="30" xfId="0" applyNumberFormat="1" applyFont="1" applyFill="1" applyBorder="1" applyAlignment="1" applyProtection="1">
      <alignment horizontal="right"/>
    </xf>
    <xf numFmtId="39" fontId="9" fillId="4" borderId="32" xfId="0" applyNumberFormat="1" applyFont="1" applyFill="1" applyBorder="1" applyAlignment="1" applyProtection="1">
      <alignment horizontal="right"/>
    </xf>
    <xf numFmtId="39" fontId="9" fillId="4" borderId="34" xfId="0" applyNumberFormat="1" applyFont="1" applyFill="1" applyBorder="1" applyAlignment="1" applyProtection="1">
      <alignment horizontal="right"/>
    </xf>
    <xf numFmtId="39" fontId="9" fillId="4" borderId="30" xfId="0" quotePrefix="1" applyNumberFormat="1" applyFont="1" applyFill="1" applyBorder="1" applyAlignment="1" applyProtection="1">
      <alignment horizontal="right"/>
    </xf>
    <xf numFmtId="39" fontId="9" fillId="4" borderId="39" xfId="0" applyNumberFormat="1" applyFont="1" applyFill="1" applyBorder="1" applyAlignment="1" applyProtection="1">
      <alignment horizontal="right"/>
    </xf>
    <xf numFmtId="39" fontId="9" fillId="4" borderId="41" xfId="0" applyNumberFormat="1" applyFont="1" applyFill="1" applyBorder="1" applyAlignment="1" applyProtection="1">
      <alignment horizontal="right"/>
    </xf>
    <xf numFmtId="39" fontId="9" fillId="4" borderId="44" xfId="0" quotePrefix="1" applyNumberFormat="1" applyFont="1" applyFill="1" applyBorder="1" applyAlignment="1" applyProtection="1">
      <alignment horizontal="right"/>
    </xf>
    <xf numFmtId="39" fontId="8" fillId="4" borderId="22" xfId="0" applyNumberFormat="1" applyFont="1" applyFill="1" applyBorder="1" applyAlignment="1" applyProtection="1">
      <alignment horizontal="right"/>
    </xf>
    <xf numFmtId="39" fontId="8" fillId="4" borderId="23" xfId="0" applyNumberFormat="1" applyFont="1" applyFill="1" applyBorder="1" applyAlignment="1" applyProtection="1">
      <alignment horizontal="center"/>
    </xf>
    <xf numFmtId="39" fontId="8" fillId="4" borderId="24" xfId="0" applyNumberFormat="1" applyFont="1" applyFill="1" applyBorder="1" applyAlignment="1" applyProtection="1">
      <alignment horizontal="right"/>
    </xf>
    <xf numFmtId="39" fontId="8" fillId="4" borderId="25" xfId="0" applyNumberFormat="1" applyFont="1" applyFill="1" applyBorder="1" applyAlignment="1" applyProtection="1">
      <alignment horizontal="center"/>
    </xf>
    <xf numFmtId="39" fontId="8" fillId="4" borderId="26" xfId="0" applyNumberFormat="1" applyFont="1" applyFill="1" applyBorder="1" applyAlignment="1" applyProtection="1">
      <alignment horizontal="center"/>
    </xf>
    <xf numFmtId="39" fontId="8" fillId="4" borderId="27" xfId="0" applyNumberFormat="1" applyFont="1" applyFill="1" applyBorder="1" applyAlignment="1" applyProtection="1">
      <alignment horizontal="center"/>
    </xf>
    <xf numFmtId="37" fontId="5" fillId="4" borderId="29" xfId="0" applyNumberFormat="1" applyFont="1" applyFill="1" applyBorder="1" applyAlignment="1" applyProtection="1">
      <alignment horizontal="right"/>
    </xf>
    <xf numFmtId="39" fontId="5" fillId="4" borderId="31" xfId="0" applyNumberFormat="1" applyFont="1" applyFill="1" applyBorder="1" applyAlignment="1" applyProtection="1">
      <alignment horizontal="right"/>
    </xf>
    <xf numFmtId="165" fontId="5" fillId="4" borderId="33" xfId="0" applyNumberFormat="1" applyFont="1" applyFill="1" applyBorder="1" applyAlignment="1" applyProtection="1">
      <alignment horizontal="right"/>
    </xf>
    <xf numFmtId="164" fontId="11" fillId="4" borderId="36" xfId="0" applyNumberFormat="1" applyFont="1" applyFill="1" applyBorder="1" applyAlignment="1" applyProtection="1">
      <alignment horizontal="right"/>
    </xf>
    <xf numFmtId="39" fontId="5" fillId="4" borderId="33" xfId="0" applyNumberFormat="1" applyFont="1" applyFill="1" applyBorder="1" applyAlignment="1" applyProtection="1">
      <alignment horizontal="right"/>
    </xf>
    <xf numFmtId="168" fontId="5" fillId="4" borderId="33" xfId="0" applyNumberFormat="1" applyFont="1" applyFill="1" applyBorder="1" applyAlignment="1" applyProtection="1">
      <alignment horizontal="right"/>
    </xf>
    <xf numFmtId="164" fontId="11" fillId="4" borderId="38" xfId="0" applyNumberFormat="1" applyFont="1" applyFill="1" applyBorder="1" applyAlignment="1" applyProtection="1">
      <alignment horizontal="right"/>
    </xf>
    <xf numFmtId="168" fontId="5" fillId="4" borderId="43" xfId="0" applyNumberFormat="1" applyFont="1" applyFill="1" applyBorder="1" applyAlignment="1" applyProtection="1">
      <alignment horizontal="right"/>
    </xf>
    <xf numFmtId="164" fontId="11" fillId="4" borderId="37" xfId="0" applyNumberFormat="1" applyFont="1" applyFill="1" applyBorder="1" applyAlignment="1" applyProtection="1">
      <alignment horizontal="right"/>
    </xf>
    <xf numFmtId="164" fontId="11" fillId="4" borderId="35" xfId="0" applyNumberFormat="1" applyFont="1" applyFill="1" applyBorder="1" applyAlignment="1" applyProtection="1">
      <alignment horizontal="right"/>
    </xf>
    <xf numFmtId="39" fontId="5" fillId="4" borderId="16" xfId="0" applyNumberFormat="1" applyFont="1" applyFill="1" applyBorder="1" applyAlignment="1" applyProtection="1">
      <alignment horizontal="right"/>
    </xf>
    <xf numFmtId="0" fontId="12" fillId="4" borderId="13" xfId="0" applyFont="1" applyFill="1" applyBorder="1" applyAlignment="1">
      <alignment horizontal="centerContinuous" vertical="center"/>
    </xf>
    <xf numFmtId="0" fontId="20" fillId="4" borderId="11" xfId="0" applyFont="1" applyFill="1" applyBorder="1" applyAlignment="1">
      <alignment horizontal="centerContinuous" vertical="center"/>
    </xf>
    <xf numFmtId="0" fontId="20" fillId="4" borderId="12" xfId="0" applyFont="1" applyFill="1" applyBorder="1" applyAlignment="1">
      <alignment horizontal="centerContinuous" vertical="center"/>
    </xf>
    <xf numFmtId="39" fontId="5" fillId="4" borderId="11" xfId="0" applyNumberFormat="1" applyFont="1" applyFill="1" applyBorder="1" applyAlignment="1" applyProtection="1">
      <alignment horizontal="centerContinuous"/>
    </xf>
    <xf numFmtId="39" fontId="5" fillId="4" borderId="12" xfId="0" applyNumberFormat="1" applyFont="1" applyFill="1" applyBorder="1" applyAlignment="1" applyProtection="1">
      <alignment horizontal="centerContinuous"/>
    </xf>
    <xf numFmtId="0" fontId="12" fillId="4" borderId="1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12" fillId="5" borderId="0" xfId="0" applyFont="1" applyFill="1"/>
    <xf numFmtId="0" fontId="13" fillId="5" borderId="0" xfId="0" applyFont="1" applyFill="1" applyAlignment="1">
      <alignment horizontal="center"/>
    </xf>
    <xf numFmtId="0" fontId="5" fillId="5" borderId="0" xfId="0" quotePrefix="1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21" fillId="4" borderId="0" xfId="0" applyFont="1" applyFill="1" applyAlignment="1">
      <alignment horizontal="centerContinuous" vertical="center"/>
    </xf>
    <xf numFmtId="0" fontId="22" fillId="4" borderId="0" xfId="0" applyFont="1" applyFill="1" applyAlignment="1">
      <alignment horizontal="centerContinuous" vertical="center"/>
    </xf>
    <xf numFmtId="39" fontId="12" fillId="4" borderId="13" xfId="0" applyNumberFormat="1" applyFont="1" applyFill="1" applyBorder="1" applyAlignment="1" applyProtection="1">
      <alignment horizontal="centerContinuous"/>
    </xf>
    <xf numFmtId="39" fontId="23" fillId="4" borderId="11" xfId="0" applyNumberFormat="1" applyFont="1" applyFill="1" applyBorder="1" applyAlignment="1" applyProtection="1">
      <alignment horizontal="centerContinuous"/>
    </xf>
    <xf numFmtId="39" fontId="23" fillId="4" borderId="12" xfId="0" applyNumberFormat="1" applyFont="1" applyFill="1" applyBorder="1" applyAlignment="1" applyProtection="1">
      <alignment horizontal="centerContinuous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EC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0</xdr:row>
          <xdr:rowOff>0</xdr:rowOff>
        </xdr:from>
        <xdr:to>
          <xdr:col>9</xdr:col>
          <xdr:colOff>0</xdr:colOff>
          <xdr:row>1</xdr:row>
          <xdr:rowOff>171450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RESULTS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ESTIMATOR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</xdr:row>
      <xdr:rowOff>114300</xdr:rowOff>
    </xdr:from>
    <xdr:to>
      <xdr:col>1</xdr:col>
      <xdr:colOff>2247900</xdr:colOff>
      <xdr:row>8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2875" y="1028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10</xdr:row>
      <xdr:rowOff>114300</xdr:rowOff>
    </xdr:from>
    <xdr:to>
      <xdr:col>1</xdr:col>
      <xdr:colOff>2247900</xdr:colOff>
      <xdr:row>13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42875" y="1695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Cost of Sales</a:t>
          </a:r>
        </a:p>
      </xdr:txBody>
    </xdr:sp>
    <xdr:clientData/>
  </xdr:twoCellAnchor>
  <xdr:twoCellAnchor editAs="oneCell">
    <xdr:from>
      <xdr:col>3</xdr:col>
      <xdr:colOff>9525</xdr:colOff>
      <xdr:row>6</xdr:row>
      <xdr:rowOff>104775</xdr:rowOff>
    </xdr:from>
    <xdr:to>
      <xdr:col>3</xdr:col>
      <xdr:colOff>771525</xdr:colOff>
      <xdr:row>7</xdr:row>
      <xdr:rowOff>142875</xdr:rowOff>
    </xdr:to>
    <xdr:sp macro="" textlink="'CALC''S'!B5">
      <xdr:nvSpPr>
        <xdr:cNvPr id="1028" name="Text Box 4"/>
        <xdr:cNvSpPr txBox="1">
          <a:spLocks noChangeArrowheads="1" noTextEdit="1"/>
        </xdr:cNvSpPr>
      </xdr:nvSpPr>
      <xdr:spPr bwMode="auto">
        <a:xfrm>
          <a:off x="2695575" y="1133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2E244BBF-E9E9-4088-8BE6-C60F8613FA23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6</xdr:row>
      <xdr:rowOff>104775</xdr:rowOff>
    </xdr:from>
    <xdr:to>
      <xdr:col>5</xdr:col>
      <xdr:colOff>771525</xdr:colOff>
      <xdr:row>7</xdr:row>
      <xdr:rowOff>142875</xdr:rowOff>
    </xdr:to>
    <xdr:sp macro="" textlink="'CALC''S'!D5">
      <xdr:nvSpPr>
        <xdr:cNvPr id="1029" name="Text Box 5"/>
        <xdr:cNvSpPr txBox="1">
          <a:spLocks noChangeArrowheads="1" noTextEdit="1"/>
        </xdr:cNvSpPr>
      </xdr:nvSpPr>
      <xdr:spPr bwMode="auto">
        <a:xfrm>
          <a:off x="3657600" y="1133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868B80B0-B85D-4A5D-BC10-3E5B69580652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6</xdr:row>
      <xdr:rowOff>104775</xdr:rowOff>
    </xdr:from>
    <xdr:to>
      <xdr:col>7</xdr:col>
      <xdr:colOff>771525</xdr:colOff>
      <xdr:row>7</xdr:row>
      <xdr:rowOff>142875</xdr:rowOff>
    </xdr:to>
    <xdr:sp macro="" textlink="'CALC''S'!F5">
      <xdr:nvSpPr>
        <xdr:cNvPr id="1030" name="Text Box 6"/>
        <xdr:cNvSpPr txBox="1">
          <a:spLocks noChangeArrowheads="1" noTextEdit="1"/>
        </xdr:cNvSpPr>
      </xdr:nvSpPr>
      <xdr:spPr bwMode="auto">
        <a:xfrm>
          <a:off x="4619625" y="1133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C145E215-15C1-4296-9E25-82035162C97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6</xdr:row>
      <xdr:rowOff>104775</xdr:rowOff>
    </xdr:from>
    <xdr:to>
      <xdr:col>9</xdr:col>
      <xdr:colOff>771525</xdr:colOff>
      <xdr:row>7</xdr:row>
      <xdr:rowOff>142875</xdr:rowOff>
    </xdr:to>
    <xdr:sp macro="" textlink="'CALC''S'!H5">
      <xdr:nvSpPr>
        <xdr:cNvPr id="1031" name="Text Box 7"/>
        <xdr:cNvSpPr txBox="1">
          <a:spLocks noChangeArrowheads="1" noTextEdit="1"/>
        </xdr:cNvSpPr>
      </xdr:nvSpPr>
      <xdr:spPr bwMode="auto">
        <a:xfrm>
          <a:off x="5581650" y="1133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FCA9DBA3-735B-467D-BB52-884E435B593A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1</xdr:col>
      <xdr:colOff>9525</xdr:colOff>
      <xdr:row>15</xdr:row>
      <xdr:rowOff>114300</xdr:rowOff>
    </xdr:from>
    <xdr:to>
      <xdr:col>1</xdr:col>
      <xdr:colOff>2247900</xdr:colOff>
      <xdr:row>18</xdr:row>
      <xdr:rowOff>19050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42875" y="2362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20</xdr:row>
      <xdr:rowOff>114300</xdr:rowOff>
    </xdr:from>
    <xdr:to>
      <xdr:col>1</xdr:col>
      <xdr:colOff>2247900</xdr:colOff>
      <xdr:row>23</xdr:row>
      <xdr:rowOff>19050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42875" y="3028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Contribution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25</xdr:row>
      <xdr:rowOff>114300</xdr:rowOff>
    </xdr:from>
    <xdr:to>
      <xdr:col>1</xdr:col>
      <xdr:colOff>2247900</xdr:colOff>
      <xdr:row>28</xdr:row>
      <xdr:rowOff>19050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42875" y="3695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Persons</a:t>
          </a:r>
        </a:p>
      </xdr:txBody>
    </xdr:sp>
    <xdr:clientData/>
  </xdr:twoCellAnchor>
  <xdr:twoCellAnchor editAs="oneCell">
    <xdr:from>
      <xdr:col>1</xdr:col>
      <xdr:colOff>9525</xdr:colOff>
      <xdr:row>30</xdr:row>
      <xdr:rowOff>104775</xdr:rowOff>
    </xdr:from>
    <xdr:to>
      <xdr:col>1</xdr:col>
      <xdr:colOff>2247900</xdr:colOff>
      <xdr:row>33</xdr:row>
      <xdr:rowOff>19050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42875" y="4362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Persons * Hours</a:t>
          </a:r>
        </a:p>
      </xdr:txBody>
    </xdr:sp>
    <xdr:clientData/>
  </xdr:twoCellAnchor>
  <xdr:twoCellAnchor editAs="oneCell">
    <xdr:from>
      <xdr:col>1</xdr:col>
      <xdr:colOff>9525</xdr:colOff>
      <xdr:row>35</xdr:row>
      <xdr:rowOff>114300</xdr:rowOff>
    </xdr:from>
    <xdr:to>
      <xdr:col>1</xdr:col>
      <xdr:colOff>2247900</xdr:colOff>
      <xdr:row>38</xdr:row>
      <xdr:rowOff>19050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42875" y="5029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</a:t>
          </a:r>
        </a:p>
      </xdr:txBody>
    </xdr:sp>
    <xdr:clientData/>
  </xdr:twoCellAnchor>
  <xdr:twoCellAnchor editAs="oneCell">
    <xdr:from>
      <xdr:col>1</xdr:col>
      <xdr:colOff>9525</xdr:colOff>
      <xdr:row>40</xdr:row>
      <xdr:rowOff>114300</xdr:rowOff>
    </xdr:from>
    <xdr:to>
      <xdr:col>1</xdr:col>
      <xdr:colOff>2247900</xdr:colOff>
      <xdr:row>43</xdr:row>
      <xdr:rowOff>19050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42875" y="5695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</a:t>
          </a:r>
        </a:p>
      </xdr:txBody>
    </xdr:sp>
    <xdr:clientData/>
  </xdr:twoCellAnchor>
  <xdr:twoCellAnchor editAs="oneCell">
    <xdr:from>
      <xdr:col>1</xdr:col>
      <xdr:colOff>9525</xdr:colOff>
      <xdr:row>45</xdr:row>
      <xdr:rowOff>114300</xdr:rowOff>
    </xdr:from>
    <xdr:to>
      <xdr:col>1</xdr:col>
      <xdr:colOff>2247900</xdr:colOff>
      <xdr:row>48</xdr:row>
      <xdr:rowOff>19050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42875" y="6362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Customers</a:t>
          </a:r>
        </a:p>
      </xdr:txBody>
    </xdr:sp>
    <xdr:clientData/>
  </xdr:twoCellAnchor>
  <xdr:twoCellAnchor editAs="oneCell">
    <xdr:from>
      <xdr:col>1</xdr:col>
      <xdr:colOff>9525</xdr:colOff>
      <xdr:row>50</xdr:row>
      <xdr:rowOff>114300</xdr:rowOff>
    </xdr:from>
    <xdr:to>
      <xdr:col>1</xdr:col>
      <xdr:colOff>2247900</xdr:colOff>
      <xdr:row>53</xdr:row>
      <xdr:rowOff>19050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42875" y="7029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Items</a:t>
          </a:r>
        </a:p>
      </xdr:txBody>
    </xdr:sp>
    <xdr:clientData/>
  </xdr:twoCellAnchor>
  <xdr:twoCellAnchor editAs="oneCell">
    <xdr:from>
      <xdr:col>1</xdr:col>
      <xdr:colOff>9525</xdr:colOff>
      <xdr:row>55</xdr:row>
      <xdr:rowOff>114300</xdr:rowOff>
    </xdr:from>
    <xdr:to>
      <xdr:col>1</xdr:col>
      <xdr:colOff>2247900</xdr:colOff>
      <xdr:row>58</xdr:row>
      <xdr:rowOff>19050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142875" y="7696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Items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Customers</a:t>
          </a:r>
        </a:p>
      </xdr:txBody>
    </xdr:sp>
    <xdr:clientData/>
  </xdr:twoCellAnchor>
  <xdr:twoCellAnchor editAs="oneCell">
    <xdr:from>
      <xdr:col>1</xdr:col>
      <xdr:colOff>9525</xdr:colOff>
      <xdr:row>60</xdr:row>
      <xdr:rowOff>114300</xdr:rowOff>
    </xdr:from>
    <xdr:to>
      <xdr:col>1</xdr:col>
      <xdr:colOff>2247900</xdr:colOff>
      <xdr:row>63</xdr:row>
      <xdr:rowOff>19050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142875" y="8362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Cost of 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Average Stock</a:t>
          </a:r>
        </a:p>
      </xdr:txBody>
    </xdr:sp>
    <xdr:clientData/>
  </xdr:twoCellAnchor>
  <xdr:twoCellAnchor editAs="oneCell">
    <xdr:from>
      <xdr:col>3</xdr:col>
      <xdr:colOff>9525</xdr:colOff>
      <xdr:row>11</xdr:row>
      <xdr:rowOff>104775</xdr:rowOff>
    </xdr:from>
    <xdr:to>
      <xdr:col>3</xdr:col>
      <xdr:colOff>771525</xdr:colOff>
      <xdr:row>12</xdr:row>
      <xdr:rowOff>142875</xdr:rowOff>
    </xdr:to>
    <xdr:sp macro="" textlink="'CALC''S'!B7">
      <xdr:nvSpPr>
        <xdr:cNvPr id="1042" name="Text Box 18"/>
        <xdr:cNvSpPr txBox="1">
          <a:spLocks noChangeArrowheads="1" noTextEdit="1"/>
        </xdr:cNvSpPr>
      </xdr:nvSpPr>
      <xdr:spPr bwMode="auto">
        <a:xfrm>
          <a:off x="2695575" y="1800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3C442AB2-08CE-4910-8BF8-F9C74FC56CFC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11</xdr:row>
      <xdr:rowOff>104775</xdr:rowOff>
    </xdr:from>
    <xdr:to>
      <xdr:col>5</xdr:col>
      <xdr:colOff>771525</xdr:colOff>
      <xdr:row>12</xdr:row>
      <xdr:rowOff>142875</xdr:rowOff>
    </xdr:to>
    <xdr:sp macro="" textlink="'CALC''S'!D7">
      <xdr:nvSpPr>
        <xdr:cNvPr id="1043" name="Text Box 19"/>
        <xdr:cNvSpPr txBox="1">
          <a:spLocks noChangeArrowheads="1" noTextEdit="1"/>
        </xdr:cNvSpPr>
      </xdr:nvSpPr>
      <xdr:spPr bwMode="auto">
        <a:xfrm>
          <a:off x="3657600" y="1800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0B0BC6DC-2554-465B-B423-312F6AA86202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11</xdr:row>
      <xdr:rowOff>104775</xdr:rowOff>
    </xdr:from>
    <xdr:to>
      <xdr:col>7</xdr:col>
      <xdr:colOff>771525</xdr:colOff>
      <xdr:row>12</xdr:row>
      <xdr:rowOff>142875</xdr:rowOff>
    </xdr:to>
    <xdr:sp macro="" textlink="'CALC''S'!F7">
      <xdr:nvSpPr>
        <xdr:cNvPr id="1044" name="Text Box 20"/>
        <xdr:cNvSpPr txBox="1">
          <a:spLocks noChangeArrowheads="1" noTextEdit="1"/>
        </xdr:cNvSpPr>
      </xdr:nvSpPr>
      <xdr:spPr bwMode="auto">
        <a:xfrm>
          <a:off x="4619625" y="1800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A063252B-988D-4F44-8EE8-C677AF8FFF6D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11</xdr:row>
      <xdr:rowOff>104775</xdr:rowOff>
    </xdr:from>
    <xdr:to>
      <xdr:col>9</xdr:col>
      <xdr:colOff>771525</xdr:colOff>
      <xdr:row>12</xdr:row>
      <xdr:rowOff>142875</xdr:rowOff>
    </xdr:to>
    <xdr:sp macro="" textlink="'CALC''S'!H7">
      <xdr:nvSpPr>
        <xdr:cNvPr id="1045" name="Text Box 21"/>
        <xdr:cNvSpPr txBox="1">
          <a:spLocks noChangeArrowheads="1" noTextEdit="1"/>
        </xdr:cNvSpPr>
      </xdr:nvSpPr>
      <xdr:spPr bwMode="auto">
        <a:xfrm>
          <a:off x="5581650" y="1800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73F4A4C9-13AC-4CF3-A453-66DFB467BFD4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16</xdr:row>
      <xdr:rowOff>104775</xdr:rowOff>
    </xdr:from>
    <xdr:to>
      <xdr:col>3</xdr:col>
      <xdr:colOff>771525</xdr:colOff>
      <xdr:row>17</xdr:row>
      <xdr:rowOff>142875</xdr:rowOff>
    </xdr:to>
    <xdr:sp macro="" textlink="'CALC''S'!B9">
      <xdr:nvSpPr>
        <xdr:cNvPr id="1046" name="Text Box 22"/>
        <xdr:cNvSpPr txBox="1">
          <a:spLocks noChangeArrowheads="1" noTextEdit="1"/>
        </xdr:cNvSpPr>
      </xdr:nvSpPr>
      <xdr:spPr bwMode="auto">
        <a:xfrm>
          <a:off x="2695575" y="2466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D62EDB38-1EBB-4F36-8882-4E5CF280E931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16</xdr:row>
      <xdr:rowOff>104775</xdr:rowOff>
    </xdr:from>
    <xdr:to>
      <xdr:col>5</xdr:col>
      <xdr:colOff>771525</xdr:colOff>
      <xdr:row>17</xdr:row>
      <xdr:rowOff>142875</xdr:rowOff>
    </xdr:to>
    <xdr:sp macro="" textlink="'CALC''S'!D9">
      <xdr:nvSpPr>
        <xdr:cNvPr id="1047" name="Text Box 23"/>
        <xdr:cNvSpPr txBox="1">
          <a:spLocks noChangeArrowheads="1" noTextEdit="1"/>
        </xdr:cNvSpPr>
      </xdr:nvSpPr>
      <xdr:spPr bwMode="auto">
        <a:xfrm>
          <a:off x="3657600" y="2466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07B3C7DA-4B14-4609-92F2-B3E9C069A288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16</xdr:row>
      <xdr:rowOff>104775</xdr:rowOff>
    </xdr:from>
    <xdr:to>
      <xdr:col>7</xdr:col>
      <xdr:colOff>771525</xdr:colOff>
      <xdr:row>17</xdr:row>
      <xdr:rowOff>142875</xdr:rowOff>
    </xdr:to>
    <xdr:sp macro="" textlink="'CALC''S'!F9">
      <xdr:nvSpPr>
        <xdr:cNvPr id="1048" name="Text Box 24"/>
        <xdr:cNvSpPr txBox="1">
          <a:spLocks noChangeArrowheads="1" noTextEdit="1"/>
        </xdr:cNvSpPr>
      </xdr:nvSpPr>
      <xdr:spPr bwMode="auto">
        <a:xfrm>
          <a:off x="4619625" y="2466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F5313E13-338D-4B95-84BA-B92807810D90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16</xdr:row>
      <xdr:rowOff>104775</xdr:rowOff>
    </xdr:from>
    <xdr:to>
      <xdr:col>9</xdr:col>
      <xdr:colOff>771525</xdr:colOff>
      <xdr:row>17</xdr:row>
      <xdr:rowOff>142875</xdr:rowOff>
    </xdr:to>
    <xdr:sp macro="" textlink="'CALC''S'!H9">
      <xdr:nvSpPr>
        <xdr:cNvPr id="1049" name="Text Box 25"/>
        <xdr:cNvSpPr txBox="1">
          <a:spLocks noChangeArrowheads="1" noTextEdit="1"/>
        </xdr:cNvSpPr>
      </xdr:nvSpPr>
      <xdr:spPr bwMode="auto">
        <a:xfrm>
          <a:off x="5581650" y="2466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4EB0CC75-CDF6-48AE-B625-A2475D4CEE2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21</xdr:row>
      <xdr:rowOff>104775</xdr:rowOff>
    </xdr:from>
    <xdr:to>
      <xdr:col>3</xdr:col>
      <xdr:colOff>771525</xdr:colOff>
      <xdr:row>22</xdr:row>
      <xdr:rowOff>142875</xdr:rowOff>
    </xdr:to>
    <xdr:sp macro="" textlink="'CALC''S'!B11">
      <xdr:nvSpPr>
        <xdr:cNvPr id="1050" name="Text Box 26"/>
        <xdr:cNvSpPr txBox="1">
          <a:spLocks noChangeArrowheads="1" noTextEdit="1"/>
        </xdr:cNvSpPr>
      </xdr:nvSpPr>
      <xdr:spPr bwMode="auto">
        <a:xfrm>
          <a:off x="2695575" y="3133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B7B9F43A-3474-4B09-813B-38F9AF1D4D9D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21</xdr:row>
      <xdr:rowOff>104775</xdr:rowOff>
    </xdr:from>
    <xdr:to>
      <xdr:col>5</xdr:col>
      <xdr:colOff>771525</xdr:colOff>
      <xdr:row>22</xdr:row>
      <xdr:rowOff>142875</xdr:rowOff>
    </xdr:to>
    <xdr:sp macro="" textlink="'CALC''S'!D11">
      <xdr:nvSpPr>
        <xdr:cNvPr id="1051" name="Text Box 27"/>
        <xdr:cNvSpPr txBox="1">
          <a:spLocks noChangeArrowheads="1" noTextEdit="1"/>
        </xdr:cNvSpPr>
      </xdr:nvSpPr>
      <xdr:spPr bwMode="auto">
        <a:xfrm>
          <a:off x="3657600" y="3133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6C846BDF-1149-43DD-8820-BE7A700B8B95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21</xdr:row>
      <xdr:rowOff>104775</xdr:rowOff>
    </xdr:from>
    <xdr:to>
      <xdr:col>7</xdr:col>
      <xdr:colOff>771525</xdr:colOff>
      <xdr:row>22</xdr:row>
      <xdr:rowOff>142875</xdr:rowOff>
    </xdr:to>
    <xdr:sp macro="" textlink="'CALC''S'!F11">
      <xdr:nvSpPr>
        <xdr:cNvPr id="1052" name="Text Box 28"/>
        <xdr:cNvSpPr txBox="1">
          <a:spLocks noChangeArrowheads="1" noTextEdit="1"/>
        </xdr:cNvSpPr>
      </xdr:nvSpPr>
      <xdr:spPr bwMode="auto">
        <a:xfrm>
          <a:off x="4619625" y="3133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47723794-008D-40EE-9B7B-D7297304F05D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21</xdr:row>
      <xdr:rowOff>104775</xdr:rowOff>
    </xdr:from>
    <xdr:to>
      <xdr:col>9</xdr:col>
      <xdr:colOff>771525</xdr:colOff>
      <xdr:row>22</xdr:row>
      <xdr:rowOff>142875</xdr:rowOff>
    </xdr:to>
    <xdr:sp macro="" textlink="'CALC''S'!H11">
      <xdr:nvSpPr>
        <xdr:cNvPr id="1053" name="Text Box 29"/>
        <xdr:cNvSpPr txBox="1">
          <a:spLocks noChangeArrowheads="1" noTextEdit="1"/>
        </xdr:cNvSpPr>
      </xdr:nvSpPr>
      <xdr:spPr bwMode="auto">
        <a:xfrm>
          <a:off x="5581650" y="3133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4863C04B-17B2-46BB-A099-7AB89B68E922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26</xdr:row>
      <xdr:rowOff>104775</xdr:rowOff>
    </xdr:from>
    <xdr:to>
      <xdr:col>3</xdr:col>
      <xdr:colOff>771525</xdr:colOff>
      <xdr:row>27</xdr:row>
      <xdr:rowOff>142875</xdr:rowOff>
    </xdr:to>
    <xdr:sp macro="" textlink="'CALC''S'!B13">
      <xdr:nvSpPr>
        <xdr:cNvPr id="1054" name="Text Box 30"/>
        <xdr:cNvSpPr txBox="1">
          <a:spLocks noChangeArrowheads="1" noTextEdit="1"/>
        </xdr:cNvSpPr>
      </xdr:nvSpPr>
      <xdr:spPr bwMode="auto">
        <a:xfrm>
          <a:off x="2695575" y="3800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95D2892C-0E7D-4FA4-82C7-0521BF474741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26</xdr:row>
      <xdr:rowOff>104775</xdr:rowOff>
    </xdr:from>
    <xdr:to>
      <xdr:col>5</xdr:col>
      <xdr:colOff>771525</xdr:colOff>
      <xdr:row>27</xdr:row>
      <xdr:rowOff>142875</xdr:rowOff>
    </xdr:to>
    <xdr:sp macro="" textlink="'CALC''S'!D13">
      <xdr:nvSpPr>
        <xdr:cNvPr id="1055" name="Text Box 31"/>
        <xdr:cNvSpPr txBox="1">
          <a:spLocks noChangeArrowheads="1" noTextEdit="1"/>
        </xdr:cNvSpPr>
      </xdr:nvSpPr>
      <xdr:spPr bwMode="auto">
        <a:xfrm>
          <a:off x="3657600" y="3800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BE050ED1-9F4E-4D3A-8D40-B48AB6CA85D4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26</xdr:row>
      <xdr:rowOff>104775</xdr:rowOff>
    </xdr:from>
    <xdr:to>
      <xdr:col>7</xdr:col>
      <xdr:colOff>771525</xdr:colOff>
      <xdr:row>27</xdr:row>
      <xdr:rowOff>142875</xdr:rowOff>
    </xdr:to>
    <xdr:sp macro="" textlink="'CALC''S'!F13">
      <xdr:nvSpPr>
        <xdr:cNvPr id="1056" name="Text Box 32"/>
        <xdr:cNvSpPr txBox="1">
          <a:spLocks noChangeArrowheads="1" noTextEdit="1"/>
        </xdr:cNvSpPr>
      </xdr:nvSpPr>
      <xdr:spPr bwMode="auto">
        <a:xfrm>
          <a:off x="4619625" y="3800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34E848AD-221C-4AD0-8E31-DE76250A123F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26</xdr:row>
      <xdr:rowOff>104775</xdr:rowOff>
    </xdr:from>
    <xdr:to>
      <xdr:col>9</xdr:col>
      <xdr:colOff>771525</xdr:colOff>
      <xdr:row>27</xdr:row>
      <xdr:rowOff>142875</xdr:rowOff>
    </xdr:to>
    <xdr:sp macro="" textlink="'CALC''S'!H13">
      <xdr:nvSpPr>
        <xdr:cNvPr id="1057" name="Text Box 33"/>
        <xdr:cNvSpPr txBox="1">
          <a:spLocks noChangeArrowheads="1" noTextEdit="1"/>
        </xdr:cNvSpPr>
      </xdr:nvSpPr>
      <xdr:spPr bwMode="auto">
        <a:xfrm>
          <a:off x="5581650" y="3800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74A25346-FE7F-4126-A43A-E9E79D219070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31</xdr:row>
      <xdr:rowOff>104775</xdr:rowOff>
    </xdr:from>
    <xdr:to>
      <xdr:col>3</xdr:col>
      <xdr:colOff>771525</xdr:colOff>
      <xdr:row>32</xdr:row>
      <xdr:rowOff>142875</xdr:rowOff>
    </xdr:to>
    <xdr:sp macro="" textlink="'CALC''S'!B15">
      <xdr:nvSpPr>
        <xdr:cNvPr id="1058" name="Text Box 34"/>
        <xdr:cNvSpPr txBox="1">
          <a:spLocks noChangeArrowheads="1" noTextEdit="1"/>
        </xdr:cNvSpPr>
      </xdr:nvSpPr>
      <xdr:spPr bwMode="auto">
        <a:xfrm>
          <a:off x="2695575" y="4467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163890B4-3FA5-4A18-8B2A-72759624FEE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31</xdr:row>
      <xdr:rowOff>104775</xdr:rowOff>
    </xdr:from>
    <xdr:to>
      <xdr:col>5</xdr:col>
      <xdr:colOff>771525</xdr:colOff>
      <xdr:row>32</xdr:row>
      <xdr:rowOff>142875</xdr:rowOff>
    </xdr:to>
    <xdr:sp macro="" textlink="'CALC''S'!D15">
      <xdr:nvSpPr>
        <xdr:cNvPr id="1059" name="Text Box 35"/>
        <xdr:cNvSpPr txBox="1">
          <a:spLocks noChangeArrowheads="1" noTextEdit="1"/>
        </xdr:cNvSpPr>
      </xdr:nvSpPr>
      <xdr:spPr bwMode="auto">
        <a:xfrm>
          <a:off x="3657600" y="4467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85946914-98E8-4264-8E53-06DEA7DFD45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31</xdr:row>
      <xdr:rowOff>104775</xdr:rowOff>
    </xdr:from>
    <xdr:to>
      <xdr:col>7</xdr:col>
      <xdr:colOff>771525</xdr:colOff>
      <xdr:row>32</xdr:row>
      <xdr:rowOff>142875</xdr:rowOff>
    </xdr:to>
    <xdr:sp macro="" textlink="'CALC''S'!F15">
      <xdr:nvSpPr>
        <xdr:cNvPr id="1060" name="Text Box 36"/>
        <xdr:cNvSpPr txBox="1">
          <a:spLocks noChangeArrowheads="1" noTextEdit="1"/>
        </xdr:cNvSpPr>
      </xdr:nvSpPr>
      <xdr:spPr bwMode="auto">
        <a:xfrm>
          <a:off x="4619625" y="4467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CBF891C6-9B1E-409F-B874-B418170BFD50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31</xdr:row>
      <xdr:rowOff>104775</xdr:rowOff>
    </xdr:from>
    <xdr:to>
      <xdr:col>9</xdr:col>
      <xdr:colOff>771525</xdr:colOff>
      <xdr:row>32</xdr:row>
      <xdr:rowOff>142875</xdr:rowOff>
    </xdr:to>
    <xdr:sp macro="" textlink="'CALC''S'!H15">
      <xdr:nvSpPr>
        <xdr:cNvPr id="1061" name="Text Box 37"/>
        <xdr:cNvSpPr txBox="1">
          <a:spLocks noChangeArrowheads="1" noTextEdit="1"/>
        </xdr:cNvSpPr>
      </xdr:nvSpPr>
      <xdr:spPr bwMode="auto">
        <a:xfrm>
          <a:off x="5581650" y="4467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EE23388F-7594-4C78-9E13-2CAD72F0230F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$0.00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36</xdr:row>
      <xdr:rowOff>104775</xdr:rowOff>
    </xdr:from>
    <xdr:to>
      <xdr:col>3</xdr:col>
      <xdr:colOff>771525</xdr:colOff>
      <xdr:row>37</xdr:row>
      <xdr:rowOff>142875</xdr:rowOff>
    </xdr:to>
    <xdr:sp macro="" textlink="'CALC''S'!B17">
      <xdr:nvSpPr>
        <xdr:cNvPr id="1063" name="Text Box 39"/>
        <xdr:cNvSpPr txBox="1">
          <a:spLocks noChangeArrowheads="1" noTextEdit="1"/>
        </xdr:cNvSpPr>
      </xdr:nvSpPr>
      <xdr:spPr bwMode="auto">
        <a:xfrm>
          <a:off x="2695575" y="5133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1B3C8E31-0C1C-4ED6-983A-F8D6582BB89B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36</xdr:row>
      <xdr:rowOff>104775</xdr:rowOff>
    </xdr:from>
    <xdr:to>
      <xdr:col>5</xdr:col>
      <xdr:colOff>771525</xdr:colOff>
      <xdr:row>37</xdr:row>
      <xdr:rowOff>142875</xdr:rowOff>
    </xdr:to>
    <xdr:sp macro="" textlink="'CALC''S'!D17">
      <xdr:nvSpPr>
        <xdr:cNvPr id="1064" name="Text Box 40"/>
        <xdr:cNvSpPr txBox="1">
          <a:spLocks noChangeArrowheads="1" noTextEdit="1"/>
        </xdr:cNvSpPr>
      </xdr:nvSpPr>
      <xdr:spPr bwMode="auto">
        <a:xfrm>
          <a:off x="3657600" y="5133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954A8643-B917-4586-8488-34CAC69A8EC4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36</xdr:row>
      <xdr:rowOff>104775</xdr:rowOff>
    </xdr:from>
    <xdr:to>
      <xdr:col>7</xdr:col>
      <xdr:colOff>771525</xdr:colOff>
      <xdr:row>37</xdr:row>
      <xdr:rowOff>142875</xdr:rowOff>
    </xdr:to>
    <xdr:sp macro="" textlink="'CALC''S'!F17">
      <xdr:nvSpPr>
        <xdr:cNvPr id="1065" name="Text Box 41"/>
        <xdr:cNvSpPr txBox="1">
          <a:spLocks noChangeArrowheads="1" noTextEdit="1"/>
        </xdr:cNvSpPr>
      </xdr:nvSpPr>
      <xdr:spPr bwMode="auto">
        <a:xfrm>
          <a:off x="4619625" y="5133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23E35303-DD93-4584-ACBB-387951F81E9A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36</xdr:row>
      <xdr:rowOff>104775</xdr:rowOff>
    </xdr:from>
    <xdr:to>
      <xdr:col>9</xdr:col>
      <xdr:colOff>771525</xdr:colOff>
      <xdr:row>37</xdr:row>
      <xdr:rowOff>142875</xdr:rowOff>
    </xdr:to>
    <xdr:sp macro="" textlink="'CALC''S'!H17">
      <xdr:nvSpPr>
        <xdr:cNvPr id="1066" name="Text Box 42"/>
        <xdr:cNvSpPr txBox="1">
          <a:spLocks noChangeArrowheads="1" noTextEdit="1"/>
        </xdr:cNvSpPr>
      </xdr:nvSpPr>
      <xdr:spPr bwMode="auto">
        <a:xfrm>
          <a:off x="5581650" y="5133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27482828-623B-42FF-86C9-619F3D10CF6C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41</xdr:row>
      <xdr:rowOff>104775</xdr:rowOff>
    </xdr:from>
    <xdr:to>
      <xdr:col>3</xdr:col>
      <xdr:colOff>771525</xdr:colOff>
      <xdr:row>42</xdr:row>
      <xdr:rowOff>142875</xdr:rowOff>
    </xdr:to>
    <xdr:sp macro="" textlink="'CALC''S'!B19">
      <xdr:nvSpPr>
        <xdr:cNvPr id="1067" name="Text Box 43"/>
        <xdr:cNvSpPr txBox="1">
          <a:spLocks noChangeArrowheads="1" noTextEdit="1"/>
        </xdr:cNvSpPr>
      </xdr:nvSpPr>
      <xdr:spPr bwMode="auto">
        <a:xfrm>
          <a:off x="2695575" y="5800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F5ED6364-B392-43BB-BB9C-F516AEBF05F3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41</xdr:row>
      <xdr:rowOff>104775</xdr:rowOff>
    </xdr:from>
    <xdr:to>
      <xdr:col>5</xdr:col>
      <xdr:colOff>771525</xdr:colOff>
      <xdr:row>42</xdr:row>
      <xdr:rowOff>142875</xdr:rowOff>
    </xdr:to>
    <xdr:sp macro="" textlink="'CALC''S'!D19">
      <xdr:nvSpPr>
        <xdr:cNvPr id="1068" name="Text Box 44"/>
        <xdr:cNvSpPr txBox="1">
          <a:spLocks noChangeArrowheads="1" noTextEdit="1"/>
        </xdr:cNvSpPr>
      </xdr:nvSpPr>
      <xdr:spPr bwMode="auto">
        <a:xfrm>
          <a:off x="3657600" y="5800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BA125210-34F6-4756-AD27-31FA673F61A5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41</xdr:row>
      <xdr:rowOff>104775</xdr:rowOff>
    </xdr:from>
    <xdr:to>
      <xdr:col>7</xdr:col>
      <xdr:colOff>771525</xdr:colOff>
      <xdr:row>42</xdr:row>
      <xdr:rowOff>142875</xdr:rowOff>
    </xdr:to>
    <xdr:sp macro="" textlink="'CALC''S'!F19">
      <xdr:nvSpPr>
        <xdr:cNvPr id="1069" name="Text Box 45"/>
        <xdr:cNvSpPr txBox="1">
          <a:spLocks noChangeArrowheads="1" noTextEdit="1"/>
        </xdr:cNvSpPr>
      </xdr:nvSpPr>
      <xdr:spPr bwMode="auto">
        <a:xfrm>
          <a:off x="4619625" y="5800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012E813A-7882-49C7-9104-39E5119833B0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41</xdr:row>
      <xdr:rowOff>104775</xdr:rowOff>
    </xdr:from>
    <xdr:to>
      <xdr:col>9</xdr:col>
      <xdr:colOff>771525</xdr:colOff>
      <xdr:row>42</xdr:row>
      <xdr:rowOff>142875</xdr:rowOff>
    </xdr:to>
    <xdr:sp macro="" textlink="'CALC''S'!H19">
      <xdr:nvSpPr>
        <xdr:cNvPr id="1070" name="Text Box 46"/>
        <xdr:cNvSpPr txBox="1">
          <a:spLocks noChangeArrowheads="1" noTextEdit="1"/>
        </xdr:cNvSpPr>
      </xdr:nvSpPr>
      <xdr:spPr bwMode="auto">
        <a:xfrm>
          <a:off x="5581650" y="5800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20EBAFB9-D387-4DE6-BDC1-1A325C08C4D7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46</xdr:row>
      <xdr:rowOff>104775</xdr:rowOff>
    </xdr:from>
    <xdr:to>
      <xdr:col>3</xdr:col>
      <xdr:colOff>771525</xdr:colOff>
      <xdr:row>47</xdr:row>
      <xdr:rowOff>142875</xdr:rowOff>
    </xdr:to>
    <xdr:sp macro="" textlink="'CALC''S'!B21">
      <xdr:nvSpPr>
        <xdr:cNvPr id="1071" name="Text Box 47"/>
        <xdr:cNvSpPr txBox="1">
          <a:spLocks noChangeArrowheads="1" noTextEdit="1"/>
        </xdr:cNvSpPr>
      </xdr:nvSpPr>
      <xdr:spPr bwMode="auto">
        <a:xfrm>
          <a:off x="2695575" y="6467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EFE6D957-CD6B-4553-B35E-2AF9541EE259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46</xdr:row>
      <xdr:rowOff>104775</xdr:rowOff>
    </xdr:from>
    <xdr:to>
      <xdr:col>5</xdr:col>
      <xdr:colOff>771525</xdr:colOff>
      <xdr:row>47</xdr:row>
      <xdr:rowOff>142875</xdr:rowOff>
    </xdr:to>
    <xdr:sp macro="" textlink="'CALC''S'!D21">
      <xdr:nvSpPr>
        <xdr:cNvPr id="1072" name="Text Box 48"/>
        <xdr:cNvSpPr txBox="1">
          <a:spLocks noChangeArrowheads="1" noTextEdit="1"/>
        </xdr:cNvSpPr>
      </xdr:nvSpPr>
      <xdr:spPr bwMode="auto">
        <a:xfrm>
          <a:off x="3657600" y="6467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F92C765D-819E-4E56-AD17-E0432E99BC9E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46</xdr:row>
      <xdr:rowOff>104775</xdr:rowOff>
    </xdr:from>
    <xdr:to>
      <xdr:col>7</xdr:col>
      <xdr:colOff>771525</xdr:colOff>
      <xdr:row>47</xdr:row>
      <xdr:rowOff>142875</xdr:rowOff>
    </xdr:to>
    <xdr:sp macro="" textlink="'CALC''S'!F21">
      <xdr:nvSpPr>
        <xdr:cNvPr id="1073" name="Text Box 49"/>
        <xdr:cNvSpPr txBox="1">
          <a:spLocks noChangeArrowheads="1" noTextEdit="1"/>
        </xdr:cNvSpPr>
      </xdr:nvSpPr>
      <xdr:spPr bwMode="auto">
        <a:xfrm>
          <a:off x="4619625" y="6467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AB1656E3-4771-4163-AA76-5FA9749BEA41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46</xdr:row>
      <xdr:rowOff>104775</xdr:rowOff>
    </xdr:from>
    <xdr:to>
      <xdr:col>9</xdr:col>
      <xdr:colOff>771525</xdr:colOff>
      <xdr:row>47</xdr:row>
      <xdr:rowOff>142875</xdr:rowOff>
    </xdr:to>
    <xdr:sp macro="" textlink="'CALC''S'!H21">
      <xdr:nvSpPr>
        <xdr:cNvPr id="1074" name="Text Box 50"/>
        <xdr:cNvSpPr txBox="1">
          <a:spLocks noChangeArrowheads="1" noTextEdit="1"/>
        </xdr:cNvSpPr>
      </xdr:nvSpPr>
      <xdr:spPr bwMode="auto">
        <a:xfrm>
          <a:off x="5581650" y="64674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CD0EE28C-E3FF-427D-9B80-8E6CBC12108B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51</xdr:row>
      <xdr:rowOff>104775</xdr:rowOff>
    </xdr:from>
    <xdr:to>
      <xdr:col>3</xdr:col>
      <xdr:colOff>771525</xdr:colOff>
      <xdr:row>52</xdr:row>
      <xdr:rowOff>142875</xdr:rowOff>
    </xdr:to>
    <xdr:sp macro="" textlink="'CALC''S'!B23">
      <xdr:nvSpPr>
        <xdr:cNvPr id="1075" name="Text Box 51"/>
        <xdr:cNvSpPr txBox="1">
          <a:spLocks noChangeArrowheads="1" noTextEdit="1"/>
        </xdr:cNvSpPr>
      </xdr:nvSpPr>
      <xdr:spPr bwMode="auto">
        <a:xfrm>
          <a:off x="2695575" y="7134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3E2D4E9E-7353-43BD-88F6-19BCE4A0BC4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51</xdr:row>
      <xdr:rowOff>104775</xdr:rowOff>
    </xdr:from>
    <xdr:to>
      <xdr:col>5</xdr:col>
      <xdr:colOff>771525</xdr:colOff>
      <xdr:row>52</xdr:row>
      <xdr:rowOff>142875</xdr:rowOff>
    </xdr:to>
    <xdr:sp macro="" textlink="'CALC''S'!D23">
      <xdr:nvSpPr>
        <xdr:cNvPr id="1076" name="Text Box 52"/>
        <xdr:cNvSpPr txBox="1">
          <a:spLocks noChangeArrowheads="1" noTextEdit="1"/>
        </xdr:cNvSpPr>
      </xdr:nvSpPr>
      <xdr:spPr bwMode="auto">
        <a:xfrm>
          <a:off x="3657600" y="7134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31017E1F-6C17-42A4-A37D-8AD078A9FA5A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51</xdr:row>
      <xdr:rowOff>104775</xdr:rowOff>
    </xdr:from>
    <xdr:to>
      <xdr:col>7</xdr:col>
      <xdr:colOff>771525</xdr:colOff>
      <xdr:row>52</xdr:row>
      <xdr:rowOff>142875</xdr:rowOff>
    </xdr:to>
    <xdr:sp macro="" textlink="'CALC''S'!F23">
      <xdr:nvSpPr>
        <xdr:cNvPr id="1077" name="Text Box 53"/>
        <xdr:cNvSpPr txBox="1">
          <a:spLocks noChangeArrowheads="1" noTextEdit="1"/>
        </xdr:cNvSpPr>
      </xdr:nvSpPr>
      <xdr:spPr bwMode="auto">
        <a:xfrm>
          <a:off x="4619625" y="7134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6F8B0223-A811-4CD7-84AA-74B432223961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51</xdr:row>
      <xdr:rowOff>104775</xdr:rowOff>
    </xdr:from>
    <xdr:to>
      <xdr:col>9</xdr:col>
      <xdr:colOff>771525</xdr:colOff>
      <xdr:row>52</xdr:row>
      <xdr:rowOff>142875</xdr:rowOff>
    </xdr:to>
    <xdr:sp macro="" textlink="'CALC''S'!H23">
      <xdr:nvSpPr>
        <xdr:cNvPr id="1078" name="Text Box 54"/>
        <xdr:cNvSpPr txBox="1">
          <a:spLocks noChangeArrowheads="1" noTextEdit="1"/>
        </xdr:cNvSpPr>
      </xdr:nvSpPr>
      <xdr:spPr bwMode="auto">
        <a:xfrm>
          <a:off x="5581650" y="71342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09FD296A-5D71-488B-97AA-4F23B8083A83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56</xdr:row>
      <xdr:rowOff>104775</xdr:rowOff>
    </xdr:from>
    <xdr:to>
      <xdr:col>3</xdr:col>
      <xdr:colOff>771525</xdr:colOff>
      <xdr:row>57</xdr:row>
      <xdr:rowOff>142875</xdr:rowOff>
    </xdr:to>
    <xdr:sp macro="" textlink="'CALC''S'!B25">
      <xdr:nvSpPr>
        <xdr:cNvPr id="1079" name="Text Box 55"/>
        <xdr:cNvSpPr txBox="1">
          <a:spLocks noChangeArrowheads="1" noTextEdit="1"/>
        </xdr:cNvSpPr>
      </xdr:nvSpPr>
      <xdr:spPr bwMode="auto">
        <a:xfrm>
          <a:off x="2695575" y="7800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93EF9EAB-1935-430C-8FFD-A962AC5B487E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56</xdr:row>
      <xdr:rowOff>104775</xdr:rowOff>
    </xdr:from>
    <xdr:to>
      <xdr:col>5</xdr:col>
      <xdr:colOff>771525</xdr:colOff>
      <xdr:row>57</xdr:row>
      <xdr:rowOff>142875</xdr:rowOff>
    </xdr:to>
    <xdr:sp macro="" textlink="'CALC''S'!D25">
      <xdr:nvSpPr>
        <xdr:cNvPr id="1080" name="Text Box 56"/>
        <xdr:cNvSpPr txBox="1">
          <a:spLocks noChangeArrowheads="1" noTextEdit="1"/>
        </xdr:cNvSpPr>
      </xdr:nvSpPr>
      <xdr:spPr bwMode="auto">
        <a:xfrm>
          <a:off x="3657600" y="7800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ABABBC21-E6AC-47E4-B778-76ADB00761C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56</xdr:row>
      <xdr:rowOff>104775</xdr:rowOff>
    </xdr:from>
    <xdr:to>
      <xdr:col>7</xdr:col>
      <xdr:colOff>771525</xdr:colOff>
      <xdr:row>57</xdr:row>
      <xdr:rowOff>142875</xdr:rowOff>
    </xdr:to>
    <xdr:sp macro="" textlink="'CALC''S'!F25">
      <xdr:nvSpPr>
        <xdr:cNvPr id="1081" name="Text Box 57"/>
        <xdr:cNvSpPr txBox="1">
          <a:spLocks noChangeArrowheads="1" noTextEdit="1"/>
        </xdr:cNvSpPr>
      </xdr:nvSpPr>
      <xdr:spPr bwMode="auto">
        <a:xfrm>
          <a:off x="4619625" y="7800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D12D888A-9932-4BED-86A5-A54DD16F2326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56</xdr:row>
      <xdr:rowOff>104775</xdr:rowOff>
    </xdr:from>
    <xdr:to>
      <xdr:col>9</xdr:col>
      <xdr:colOff>771525</xdr:colOff>
      <xdr:row>57</xdr:row>
      <xdr:rowOff>142875</xdr:rowOff>
    </xdr:to>
    <xdr:sp macro="" textlink="'CALC''S'!H25">
      <xdr:nvSpPr>
        <xdr:cNvPr id="1082" name="Text Box 58"/>
        <xdr:cNvSpPr txBox="1">
          <a:spLocks noChangeArrowheads="1" noTextEdit="1"/>
        </xdr:cNvSpPr>
      </xdr:nvSpPr>
      <xdr:spPr bwMode="auto">
        <a:xfrm>
          <a:off x="5581650" y="780097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6F618120-D351-4FB3-A939-6D8946E90EEF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3</xdr:col>
      <xdr:colOff>9525</xdr:colOff>
      <xdr:row>61</xdr:row>
      <xdr:rowOff>104775</xdr:rowOff>
    </xdr:from>
    <xdr:to>
      <xdr:col>3</xdr:col>
      <xdr:colOff>771525</xdr:colOff>
      <xdr:row>62</xdr:row>
      <xdr:rowOff>142875</xdr:rowOff>
    </xdr:to>
    <xdr:sp macro="" textlink="'CALC''S'!B27">
      <xdr:nvSpPr>
        <xdr:cNvPr id="1083" name="Text Box 59"/>
        <xdr:cNvSpPr txBox="1">
          <a:spLocks noChangeArrowheads="1" noTextEdit="1"/>
        </xdr:cNvSpPr>
      </xdr:nvSpPr>
      <xdr:spPr bwMode="auto">
        <a:xfrm>
          <a:off x="2695575" y="8467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D83CC662-437E-41E2-AA02-106B83DC907E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5</xdr:col>
      <xdr:colOff>9525</xdr:colOff>
      <xdr:row>61</xdr:row>
      <xdr:rowOff>104775</xdr:rowOff>
    </xdr:from>
    <xdr:to>
      <xdr:col>5</xdr:col>
      <xdr:colOff>771525</xdr:colOff>
      <xdr:row>62</xdr:row>
      <xdr:rowOff>142875</xdr:rowOff>
    </xdr:to>
    <xdr:sp macro="" textlink="'CALC''S'!D27">
      <xdr:nvSpPr>
        <xdr:cNvPr id="1084" name="Text Box 60"/>
        <xdr:cNvSpPr txBox="1">
          <a:spLocks noChangeArrowheads="1" noTextEdit="1"/>
        </xdr:cNvSpPr>
      </xdr:nvSpPr>
      <xdr:spPr bwMode="auto">
        <a:xfrm>
          <a:off x="3657600" y="8467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8F11AEA4-A95B-4838-A443-8D1F974ADCB4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7</xdr:col>
      <xdr:colOff>9525</xdr:colOff>
      <xdr:row>61</xdr:row>
      <xdr:rowOff>104775</xdr:rowOff>
    </xdr:from>
    <xdr:to>
      <xdr:col>7</xdr:col>
      <xdr:colOff>771525</xdr:colOff>
      <xdr:row>62</xdr:row>
      <xdr:rowOff>142875</xdr:rowOff>
    </xdr:to>
    <xdr:sp macro="" textlink="'CALC''S'!F27">
      <xdr:nvSpPr>
        <xdr:cNvPr id="1085" name="Text Box 61"/>
        <xdr:cNvSpPr txBox="1">
          <a:spLocks noChangeArrowheads="1" noTextEdit="1"/>
        </xdr:cNvSpPr>
      </xdr:nvSpPr>
      <xdr:spPr bwMode="auto">
        <a:xfrm>
          <a:off x="4619625" y="8467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FE71CF49-2B89-48F7-BE01-66F221839C14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  <xdr:twoCellAnchor editAs="oneCell">
    <xdr:from>
      <xdr:col>9</xdr:col>
      <xdr:colOff>9525</xdr:colOff>
      <xdr:row>61</xdr:row>
      <xdr:rowOff>104775</xdr:rowOff>
    </xdr:from>
    <xdr:to>
      <xdr:col>9</xdr:col>
      <xdr:colOff>771525</xdr:colOff>
      <xdr:row>62</xdr:row>
      <xdr:rowOff>142875</xdr:rowOff>
    </xdr:to>
    <xdr:sp macro="" textlink="'CALC''S'!H27">
      <xdr:nvSpPr>
        <xdr:cNvPr id="1086" name="Text Box 62"/>
        <xdr:cNvSpPr txBox="1">
          <a:spLocks noChangeArrowheads="1" noTextEdit="1"/>
        </xdr:cNvSpPr>
      </xdr:nvSpPr>
      <xdr:spPr bwMode="auto">
        <a:xfrm>
          <a:off x="5581650" y="8467725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fld id="{DF19681C-4C28-4C7E-B8C4-8A7AC7E429A0}" type="TxLink"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pPr algn="r" rtl="0">
              <a:defRPr sz="1000"/>
            </a:pPr>
            <a:t>0.00</a:t>
          </a:fld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0</xdr:row>
          <xdr:rowOff>0</xdr:rowOff>
        </xdr:from>
        <xdr:to>
          <xdr:col>8</xdr:col>
          <xdr:colOff>161925</xdr:colOff>
          <xdr:row>2</xdr:row>
          <xdr:rowOff>66675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INPUT</a:t>
              </a:r>
            </a:p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333399"/>
                  </a:solidFill>
                  <a:latin typeface="Arial"/>
                  <a:cs typeface="Arial"/>
                </a:rPr>
                <a:t>PAGE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</xdr:row>
      <xdr:rowOff>0</xdr:rowOff>
    </xdr:from>
    <xdr:to>
      <xdr:col>1</xdr:col>
      <xdr:colOff>2247900</xdr:colOff>
      <xdr:row>8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42875" y="1028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11</xdr:row>
      <xdr:rowOff>0</xdr:rowOff>
    </xdr:from>
    <xdr:to>
      <xdr:col>1</xdr:col>
      <xdr:colOff>2247900</xdr:colOff>
      <xdr:row>13</xdr:row>
      <xdr:rowOff>19050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42875" y="1695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Cost of Sales</a:t>
          </a:r>
        </a:p>
      </xdr:txBody>
    </xdr:sp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2247900</xdr:colOff>
      <xdr:row>18</xdr:row>
      <xdr:rowOff>19050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42875" y="2362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2247900</xdr:colOff>
      <xdr:row>23</xdr:row>
      <xdr:rowOff>19050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42875" y="3028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Contribution * 100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</a:p>
      </xdr:txBody>
    </xdr:sp>
    <xdr:clientData/>
  </xdr:twoCellAnchor>
  <xdr:twoCellAnchor editAs="oneCell">
    <xdr:from>
      <xdr:col>1</xdr:col>
      <xdr:colOff>9525</xdr:colOff>
      <xdr:row>26</xdr:row>
      <xdr:rowOff>0</xdr:rowOff>
    </xdr:from>
    <xdr:to>
      <xdr:col>1</xdr:col>
      <xdr:colOff>2247900</xdr:colOff>
      <xdr:row>28</xdr:row>
      <xdr:rowOff>19050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42875" y="3695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Persons</a:t>
          </a:r>
        </a:p>
      </xdr:txBody>
    </xdr:sp>
    <xdr:clientData/>
  </xdr:twoCellAnchor>
  <xdr:twoCellAnchor editAs="oneCell">
    <xdr:from>
      <xdr:col>1</xdr:col>
      <xdr:colOff>9525</xdr:colOff>
      <xdr:row>31</xdr:row>
      <xdr:rowOff>0</xdr:rowOff>
    </xdr:from>
    <xdr:to>
      <xdr:col>1</xdr:col>
      <xdr:colOff>2247900</xdr:colOff>
      <xdr:row>33</xdr:row>
      <xdr:rowOff>19050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42875" y="4362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Persons * Hours</a:t>
          </a:r>
        </a:p>
      </xdr:txBody>
    </xdr:sp>
    <xdr:clientData/>
  </xdr:twoCellAnchor>
  <xdr:twoCellAnchor editAs="oneCell">
    <xdr:from>
      <xdr:col>1</xdr:col>
      <xdr:colOff>9525</xdr:colOff>
      <xdr:row>36</xdr:row>
      <xdr:rowOff>0</xdr:rowOff>
    </xdr:from>
    <xdr:to>
      <xdr:col>1</xdr:col>
      <xdr:colOff>2247900</xdr:colOff>
      <xdr:row>38</xdr:row>
      <xdr:rowOff>19050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42875" y="5029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</a:t>
          </a:r>
        </a:p>
      </xdr:txBody>
    </xdr:sp>
    <xdr:clientData/>
  </xdr:twoCellAnchor>
  <xdr:twoCellAnchor editAs="oneCell">
    <xdr:from>
      <xdr:col>1</xdr:col>
      <xdr:colOff>9525</xdr:colOff>
      <xdr:row>41</xdr:row>
      <xdr:rowOff>0</xdr:rowOff>
    </xdr:from>
    <xdr:to>
      <xdr:col>1</xdr:col>
      <xdr:colOff>2247900</xdr:colOff>
      <xdr:row>43</xdr:row>
      <xdr:rowOff>19050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142875" y="5695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Gross Profit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Wages</a:t>
          </a:r>
        </a:p>
      </xdr:txBody>
    </xdr:sp>
    <xdr:clientData/>
  </xdr:twoCellAnchor>
  <xdr:twoCellAnchor editAs="oneCell">
    <xdr:from>
      <xdr:col>1</xdr:col>
      <xdr:colOff>9525</xdr:colOff>
      <xdr:row>46</xdr:row>
      <xdr:rowOff>0</xdr:rowOff>
    </xdr:from>
    <xdr:to>
      <xdr:col>1</xdr:col>
      <xdr:colOff>2247900</xdr:colOff>
      <xdr:row>48</xdr:row>
      <xdr:rowOff>19050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142875" y="63627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Customers</a:t>
          </a:r>
        </a:p>
      </xdr:txBody>
    </xdr:sp>
    <xdr:clientData/>
  </xdr:twoCellAnchor>
  <xdr:twoCellAnchor editAs="oneCell">
    <xdr:from>
      <xdr:col>1</xdr:col>
      <xdr:colOff>9525</xdr:colOff>
      <xdr:row>51</xdr:row>
      <xdr:rowOff>0</xdr:rowOff>
    </xdr:from>
    <xdr:to>
      <xdr:col>1</xdr:col>
      <xdr:colOff>2247900</xdr:colOff>
      <xdr:row>53</xdr:row>
      <xdr:rowOff>19050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142875" y="70294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Items</a:t>
          </a:r>
        </a:p>
      </xdr:txBody>
    </xdr:sp>
    <xdr:clientData/>
  </xdr:twoCellAnchor>
  <xdr:twoCellAnchor editAs="oneCell">
    <xdr:from>
      <xdr:col>1</xdr:col>
      <xdr:colOff>9525</xdr:colOff>
      <xdr:row>56</xdr:row>
      <xdr:rowOff>0</xdr:rowOff>
    </xdr:from>
    <xdr:to>
      <xdr:col>1</xdr:col>
      <xdr:colOff>2247900</xdr:colOff>
      <xdr:row>58</xdr:row>
      <xdr:rowOff>19050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142875" y="769620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Items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Number of Customers</a:t>
          </a:r>
        </a:p>
      </xdr:txBody>
    </xdr:sp>
    <xdr:clientData/>
  </xdr:twoCellAnchor>
  <xdr:twoCellAnchor editAs="oneCell">
    <xdr:from>
      <xdr:col>1</xdr:col>
      <xdr:colOff>9525</xdr:colOff>
      <xdr:row>61</xdr:row>
      <xdr:rowOff>0</xdr:rowOff>
    </xdr:from>
    <xdr:to>
      <xdr:col>1</xdr:col>
      <xdr:colOff>2247900</xdr:colOff>
      <xdr:row>63</xdr:row>
      <xdr:rowOff>19050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142875" y="8362950"/>
          <a:ext cx="2238375" cy="3619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000" b="0" i="0" u="sng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Cost of Sales</a:t>
          </a:r>
          <a:endParaRPr lang="en-AU" sz="1000" b="0" i="0" u="none" strike="noStrike" baseline="0">
            <a:solidFill>
              <a:srgbClr val="000000"/>
            </a:solidFill>
            <a:latin typeface="Avenir" panose="020B0503020203020204" pitchFamily="34" charset="0"/>
            <a:cs typeface="Arial"/>
          </a:endParaRPr>
        </a:p>
        <a:p>
          <a:pPr algn="ct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Average Stock</a:t>
          </a:r>
        </a:p>
      </xdr:txBody>
    </xdr:sp>
    <xdr:clientData/>
  </xdr:twoCellAnchor>
  <xdr:twoCellAnchor editAs="oneCell">
    <xdr:from>
      <xdr:col>3</xdr:col>
      <xdr:colOff>9525</xdr:colOff>
      <xdr:row>6</xdr:row>
      <xdr:rowOff>114300</xdr:rowOff>
    </xdr:from>
    <xdr:to>
      <xdr:col>3</xdr:col>
      <xdr:colOff>771525</xdr:colOff>
      <xdr:row>7</xdr:row>
      <xdr:rowOff>152400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695575" y="1143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58.50</a:t>
          </a:r>
        </a:p>
      </xdr:txBody>
    </xdr:sp>
    <xdr:clientData/>
  </xdr:twoCellAnchor>
  <xdr:twoCellAnchor editAs="oneCell">
    <xdr:from>
      <xdr:col>5</xdr:col>
      <xdr:colOff>9525</xdr:colOff>
      <xdr:row>6</xdr:row>
      <xdr:rowOff>114300</xdr:rowOff>
    </xdr:from>
    <xdr:to>
      <xdr:col>5</xdr:col>
      <xdr:colOff>771525</xdr:colOff>
      <xdr:row>7</xdr:row>
      <xdr:rowOff>152400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3657600" y="1143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61.62</a:t>
          </a:r>
        </a:p>
      </xdr:txBody>
    </xdr:sp>
    <xdr:clientData/>
  </xdr:twoCellAnchor>
  <xdr:twoCellAnchor editAs="oneCell">
    <xdr:from>
      <xdr:col>7</xdr:col>
      <xdr:colOff>9525</xdr:colOff>
      <xdr:row>6</xdr:row>
      <xdr:rowOff>114300</xdr:rowOff>
    </xdr:from>
    <xdr:to>
      <xdr:col>7</xdr:col>
      <xdr:colOff>771525</xdr:colOff>
      <xdr:row>7</xdr:row>
      <xdr:rowOff>152400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4619625" y="1143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57.81</a:t>
          </a:r>
        </a:p>
      </xdr:txBody>
    </xdr:sp>
    <xdr:clientData/>
  </xdr:twoCellAnchor>
  <xdr:twoCellAnchor editAs="oneCell">
    <xdr:from>
      <xdr:col>9</xdr:col>
      <xdr:colOff>9525</xdr:colOff>
      <xdr:row>6</xdr:row>
      <xdr:rowOff>114300</xdr:rowOff>
    </xdr:from>
    <xdr:to>
      <xdr:col>9</xdr:col>
      <xdr:colOff>771525</xdr:colOff>
      <xdr:row>7</xdr:row>
      <xdr:rowOff>152400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5581650" y="1143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53.67</a:t>
          </a:r>
        </a:p>
      </xdr:txBody>
    </xdr:sp>
    <xdr:clientData/>
  </xdr:twoCellAnchor>
  <xdr:twoCellAnchor editAs="oneCell">
    <xdr:from>
      <xdr:col>3</xdr:col>
      <xdr:colOff>9525</xdr:colOff>
      <xdr:row>11</xdr:row>
      <xdr:rowOff>114300</xdr:rowOff>
    </xdr:from>
    <xdr:to>
      <xdr:col>3</xdr:col>
      <xdr:colOff>771525</xdr:colOff>
      <xdr:row>12</xdr:row>
      <xdr:rowOff>152400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695575" y="1809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140.96</a:t>
          </a:r>
        </a:p>
      </xdr:txBody>
    </xdr:sp>
    <xdr:clientData/>
  </xdr:twoCellAnchor>
  <xdr:twoCellAnchor editAs="oneCell">
    <xdr:from>
      <xdr:col>5</xdr:col>
      <xdr:colOff>9525</xdr:colOff>
      <xdr:row>11</xdr:row>
      <xdr:rowOff>114300</xdr:rowOff>
    </xdr:from>
    <xdr:to>
      <xdr:col>5</xdr:col>
      <xdr:colOff>771525</xdr:colOff>
      <xdr:row>12</xdr:row>
      <xdr:rowOff>152400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3657600" y="1809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160.58</a:t>
          </a:r>
        </a:p>
      </xdr:txBody>
    </xdr:sp>
    <xdr:clientData/>
  </xdr:twoCellAnchor>
  <xdr:twoCellAnchor editAs="oneCell">
    <xdr:from>
      <xdr:col>7</xdr:col>
      <xdr:colOff>9525</xdr:colOff>
      <xdr:row>11</xdr:row>
      <xdr:rowOff>114300</xdr:rowOff>
    </xdr:from>
    <xdr:to>
      <xdr:col>7</xdr:col>
      <xdr:colOff>771525</xdr:colOff>
      <xdr:row>12</xdr:row>
      <xdr:rowOff>152400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4619625" y="1809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137.04</a:t>
          </a:r>
        </a:p>
      </xdr:txBody>
    </xdr:sp>
    <xdr:clientData/>
  </xdr:twoCellAnchor>
  <xdr:twoCellAnchor editAs="oneCell">
    <xdr:from>
      <xdr:col>9</xdr:col>
      <xdr:colOff>9525</xdr:colOff>
      <xdr:row>11</xdr:row>
      <xdr:rowOff>114300</xdr:rowOff>
    </xdr:from>
    <xdr:to>
      <xdr:col>9</xdr:col>
      <xdr:colOff>771525</xdr:colOff>
      <xdr:row>12</xdr:row>
      <xdr:rowOff>152400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5581650" y="1809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115.83</a:t>
          </a:r>
        </a:p>
      </xdr:txBody>
    </xdr:sp>
    <xdr:clientData/>
  </xdr:twoCellAnchor>
  <xdr:twoCellAnchor editAs="oneCell">
    <xdr:from>
      <xdr:col>3</xdr:col>
      <xdr:colOff>9525</xdr:colOff>
      <xdr:row>16</xdr:row>
      <xdr:rowOff>114300</xdr:rowOff>
    </xdr:from>
    <xdr:to>
      <xdr:col>3</xdr:col>
      <xdr:colOff>771525</xdr:colOff>
      <xdr:row>17</xdr:row>
      <xdr:rowOff>152400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2695575" y="2476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10.00</a:t>
          </a:r>
        </a:p>
      </xdr:txBody>
    </xdr:sp>
    <xdr:clientData/>
  </xdr:twoCellAnchor>
  <xdr:twoCellAnchor editAs="oneCell">
    <xdr:from>
      <xdr:col>5</xdr:col>
      <xdr:colOff>9525</xdr:colOff>
      <xdr:row>16</xdr:row>
      <xdr:rowOff>114300</xdr:rowOff>
    </xdr:from>
    <xdr:to>
      <xdr:col>5</xdr:col>
      <xdr:colOff>771525</xdr:colOff>
      <xdr:row>17</xdr:row>
      <xdr:rowOff>152400</xdr:rowOff>
    </xdr:to>
    <xdr:sp macro="" textlink="">
      <xdr:nvSpPr>
        <xdr:cNvPr id="2070" name="Text Box 22"/>
        <xdr:cNvSpPr txBox="1">
          <a:spLocks noChangeArrowheads="1"/>
        </xdr:cNvSpPr>
      </xdr:nvSpPr>
      <xdr:spPr bwMode="auto">
        <a:xfrm>
          <a:off x="3657600" y="2476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11.76</a:t>
          </a:r>
        </a:p>
      </xdr:txBody>
    </xdr:sp>
    <xdr:clientData/>
  </xdr:twoCellAnchor>
  <xdr:twoCellAnchor editAs="oneCell">
    <xdr:from>
      <xdr:col>7</xdr:col>
      <xdr:colOff>9525</xdr:colOff>
      <xdr:row>16</xdr:row>
      <xdr:rowOff>114300</xdr:rowOff>
    </xdr:from>
    <xdr:to>
      <xdr:col>7</xdr:col>
      <xdr:colOff>771525</xdr:colOff>
      <xdr:row>17</xdr:row>
      <xdr:rowOff>152400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4619625" y="2476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6.25</a:t>
          </a:r>
        </a:p>
      </xdr:txBody>
    </xdr:sp>
    <xdr:clientData/>
  </xdr:twoCellAnchor>
  <xdr:twoCellAnchor editAs="oneCell">
    <xdr:from>
      <xdr:col>9</xdr:col>
      <xdr:colOff>9525</xdr:colOff>
      <xdr:row>16</xdr:row>
      <xdr:rowOff>114300</xdr:rowOff>
    </xdr:from>
    <xdr:to>
      <xdr:col>9</xdr:col>
      <xdr:colOff>771525</xdr:colOff>
      <xdr:row>17</xdr:row>
      <xdr:rowOff>152400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5581650" y="2476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6.67</a:t>
          </a:r>
        </a:p>
      </xdr:txBody>
    </xdr:sp>
    <xdr:clientData/>
  </xdr:twoCellAnchor>
  <xdr:twoCellAnchor editAs="oneCell">
    <xdr:from>
      <xdr:col>3</xdr:col>
      <xdr:colOff>9525</xdr:colOff>
      <xdr:row>21</xdr:row>
      <xdr:rowOff>114300</xdr:rowOff>
    </xdr:from>
    <xdr:to>
      <xdr:col>3</xdr:col>
      <xdr:colOff>771525</xdr:colOff>
      <xdr:row>22</xdr:row>
      <xdr:rowOff>152400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695575" y="3143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5.00</a:t>
          </a:r>
        </a:p>
      </xdr:txBody>
    </xdr:sp>
    <xdr:clientData/>
  </xdr:twoCellAnchor>
  <xdr:twoCellAnchor editAs="oneCell">
    <xdr:from>
      <xdr:col>5</xdr:col>
      <xdr:colOff>9525</xdr:colOff>
      <xdr:row>21</xdr:row>
      <xdr:rowOff>114300</xdr:rowOff>
    </xdr:from>
    <xdr:to>
      <xdr:col>5</xdr:col>
      <xdr:colOff>771525</xdr:colOff>
      <xdr:row>22</xdr:row>
      <xdr:rowOff>152400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57600" y="3143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5.88</a:t>
          </a:r>
        </a:p>
      </xdr:txBody>
    </xdr:sp>
    <xdr:clientData/>
  </xdr:twoCellAnchor>
  <xdr:twoCellAnchor editAs="oneCell">
    <xdr:from>
      <xdr:col>7</xdr:col>
      <xdr:colOff>9525</xdr:colOff>
      <xdr:row>21</xdr:row>
      <xdr:rowOff>114300</xdr:rowOff>
    </xdr:from>
    <xdr:to>
      <xdr:col>7</xdr:col>
      <xdr:colOff>771525</xdr:colOff>
      <xdr:row>22</xdr:row>
      <xdr:rowOff>152400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619625" y="3143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3.13</a:t>
          </a:r>
        </a:p>
      </xdr:txBody>
    </xdr:sp>
    <xdr:clientData/>
  </xdr:twoCellAnchor>
  <xdr:twoCellAnchor editAs="oneCell">
    <xdr:from>
      <xdr:col>9</xdr:col>
      <xdr:colOff>9525</xdr:colOff>
      <xdr:row>21</xdr:row>
      <xdr:rowOff>114300</xdr:rowOff>
    </xdr:from>
    <xdr:to>
      <xdr:col>9</xdr:col>
      <xdr:colOff>771525</xdr:colOff>
      <xdr:row>22</xdr:row>
      <xdr:rowOff>152400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81650" y="3143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3.33</a:t>
          </a:r>
        </a:p>
      </xdr:txBody>
    </xdr:sp>
    <xdr:clientData/>
  </xdr:twoCellAnchor>
  <xdr:twoCellAnchor editAs="oneCell">
    <xdr:from>
      <xdr:col>3</xdr:col>
      <xdr:colOff>9525</xdr:colOff>
      <xdr:row>26</xdr:row>
      <xdr:rowOff>114300</xdr:rowOff>
    </xdr:from>
    <xdr:to>
      <xdr:col>3</xdr:col>
      <xdr:colOff>771525</xdr:colOff>
      <xdr:row>27</xdr:row>
      <xdr:rowOff>152400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2695575" y="3810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$6,666.67</a:t>
          </a:r>
        </a:p>
      </xdr:txBody>
    </xdr:sp>
    <xdr:clientData/>
  </xdr:twoCellAnchor>
  <xdr:twoCellAnchor editAs="oneCell">
    <xdr:from>
      <xdr:col>5</xdr:col>
      <xdr:colOff>9525</xdr:colOff>
      <xdr:row>26</xdr:row>
      <xdr:rowOff>114300</xdr:rowOff>
    </xdr:from>
    <xdr:to>
      <xdr:col>5</xdr:col>
      <xdr:colOff>771525</xdr:colOff>
      <xdr:row>27</xdr:row>
      <xdr:rowOff>152400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3657600" y="3810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$5,666.67</a:t>
          </a:r>
        </a:p>
      </xdr:txBody>
    </xdr:sp>
    <xdr:clientData/>
  </xdr:twoCellAnchor>
  <xdr:twoCellAnchor editAs="oneCell">
    <xdr:from>
      <xdr:col>7</xdr:col>
      <xdr:colOff>9525</xdr:colOff>
      <xdr:row>26</xdr:row>
      <xdr:rowOff>114300</xdr:rowOff>
    </xdr:from>
    <xdr:to>
      <xdr:col>7</xdr:col>
      <xdr:colOff>771525</xdr:colOff>
      <xdr:row>27</xdr:row>
      <xdr:rowOff>152400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4619625" y="3810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$10,666.67</a:t>
          </a:r>
        </a:p>
      </xdr:txBody>
    </xdr:sp>
    <xdr:clientData/>
  </xdr:twoCellAnchor>
  <xdr:twoCellAnchor editAs="oneCell">
    <xdr:from>
      <xdr:col>9</xdr:col>
      <xdr:colOff>9525</xdr:colOff>
      <xdr:row>26</xdr:row>
      <xdr:rowOff>114300</xdr:rowOff>
    </xdr:from>
    <xdr:to>
      <xdr:col>9</xdr:col>
      <xdr:colOff>771525</xdr:colOff>
      <xdr:row>27</xdr:row>
      <xdr:rowOff>152400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5581650" y="3810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$10,000.00</a:t>
          </a:r>
        </a:p>
      </xdr:txBody>
    </xdr:sp>
    <xdr:clientData/>
  </xdr:twoCellAnchor>
  <xdr:twoCellAnchor editAs="oneCell">
    <xdr:from>
      <xdr:col>3</xdr:col>
      <xdr:colOff>9525</xdr:colOff>
      <xdr:row>31</xdr:row>
      <xdr:rowOff>114300</xdr:rowOff>
    </xdr:from>
    <xdr:to>
      <xdr:col>3</xdr:col>
      <xdr:colOff>771525</xdr:colOff>
      <xdr:row>32</xdr:row>
      <xdr:rowOff>152400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2695575" y="4476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$33.33</a:t>
          </a:r>
        </a:p>
      </xdr:txBody>
    </xdr:sp>
    <xdr:clientData/>
  </xdr:twoCellAnchor>
  <xdr:twoCellAnchor editAs="oneCell">
    <xdr:from>
      <xdr:col>5</xdr:col>
      <xdr:colOff>9525</xdr:colOff>
      <xdr:row>31</xdr:row>
      <xdr:rowOff>114300</xdr:rowOff>
    </xdr:from>
    <xdr:to>
      <xdr:col>5</xdr:col>
      <xdr:colOff>771525</xdr:colOff>
      <xdr:row>32</xdr:row>
      <xdr:rowOff>152400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3657600" y="4476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$23.61</a:t>
          </a:r>
        </a:p>
      </xdr:txBody>
    </xdr:sp>
    <xdr:clientData/>
  </xdr:twoCellAnchor>
  <xdr:twoCellAnchor editAs="oneCell">
    <xdr:from>
      <xdr:col>7</xdr:col>
      <xdr:colOff>9525</xdr:colOff>
      <xdr:row>31</xdr:row>
      <xdr:rowOff>114300</xdr:rowOff>
    </xdr:from>
    <xdr:to>
      <xdr:col>7</xdr:col>
      <xdr:colOff>771525</xdr:colOff>
      <xdr:row>32</xdr:row>
      <xdr:rowOff>152400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4619625" y="4476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$46.38</a:t>
          </a:r>
        </a:p>
      </xdr:txBody>
    </xdr:sp>
    <xdr:clientData/>
  </xdr:twoCellAnchor>
  <xdr:twoCellAnchor editAs="oneCell">
    <xdr:from>
      <xdr:col>9</xdr:col>
      <xdr:colOff>9525</xdr:colOff>
      <xdr:row>31</xdr:row>
      <xdr:rowOff>114300</xdr:rowOff>
    </xdr:from>
    <xdr:to>
      <xdr:col>9</xdr:col>
      <xdr:colOff>771525</xdr:colOff>
      <xdr:row>32</xdr:row>
      <xdr:rowOff>152400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5581650" y="4476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$47.62</a:t>
          </a:r>
        </a:p>
      </xdr:txBody>
    </xdr:sp>
    <xdr:clientData/>
  </xdr:twoCellAnchor>
  <xdr:twoCellAnchor editAs="oneCell">
    <xdr:from>
      <xdr:col>3</xdr:col>
      <xdr:colOff>9525</xdr:colOff>
      <xdr:row>36</xdr:row>
      <xdr:rowOff>114300</xdr:rowOff>
    </xdr:from>
    <xdr:to>
      <xdr:col>3</xdr:col>
      <xdr:colOff>771525</xdr:colOff>
      <xdr:row>37</xdr:row>
      <xdr:rowOff>152400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2695575" y="5143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10.00</a:t>
          </a:r>
        </a:p>
      </xdr:txBody>
    </xdr:sp>
    <xdr:clientData/>
  </xdr:twoCellAnchor>
  <xdr:twoCellAnchor editAs="oneCell">
    <xdr:from>
      <xdr:col>5</xdr:col>
      <xdr:colOff>9525</xdr:colOff>
      <xdr:row>36</xdr:row>
      <xdr:rowOff>114300</xdr:rowOff>
    </xdr:from>
    <xdr:to>
      <xdr:col>5</xdr:col>
      <xdr:colOff>771525</xdr:colOff>
      <xdr:row>37</xdr:row>
      <xdr:rowOff>152400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3657600" y="5143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8.50</a:t>
          </a:r>
        </a:p>
      </xdr:txBody>
    </xdr:sp>
    <xdr:clientData/>
  </xdr:twoCellAnchor>
  <xdr:twoCellAnchor editAs="oneCell">
    <xdr:from>
      <xdr:col>7</xdr:col>
      <xdr:colOff>9525</xdr:colOff>
      <xdr:row>36</xdr:row>
      <xdr:rowOff>114300</xdr:rowOff>
    </xdr:from>
    <xdr:to>
      <xdr:col>7</xdr:col>
      <xdr:colOff>771525</xdr:colOff>
      <xdr:row>37</xdr:row>
      <xdr:rowOff>152400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4619625" y="5143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16.00</a:t>
          </a:r>
        </a:p>
      </xdr:txBody>
    </xdr:sp>
    <xdr:clientData/>
  </xdr:twoCellAnchor>
  <xdr:twoCellAnchor editAs="oneCell">
    <xdr:from>
      <xdr:col>9</xdr:col>
      <xdr:colOff>9525</xdr:colOff>
      <xdr:row>36</xdr:row>
      <xdr:rowOff>114300</xdr:rowOff>
    </xdr:from>
    <xdr:to>
      <xdr:col>9</xdr:col>
      <xdr:colOff>771525</xdr:colOff>
      <xdr:row>37</xdr:row>
      <xdr:rowOff>152400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5581650" y="5143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15.00</a:t>
          </a:r>
        </a:p>
      </xdr:txBody>
    </xdr:sp>
    <xdr:clientData/>
  </xdr:twoCellAnchor>
  <xdr:twoCellAnchor editAs="oneCell">
    <xdr:from>
      <xdr:col>3</xdr:col>
      <xdr:colOff>9525</xdr:colOff>
      <xdr:row>41</xdr:row>
      <xdr:rowOff>114300</xdr:rowOff>
    </xdr:from>
    <xdr:to>
      <xdr:col>3</xdr:col>
      <xdr:colOff>771525</xdr:colOff>
      <xdr:row>42</xdr:row>
      <xdr:rowOff>152400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2695575" y="5810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5.85</a:t>
          </a:r>
        </a:p>
      </xdr:txBody>
    </xdr:sp>
    <xdr:clientData/>
  </xdr:twoCellAnchor>
  <xdr:twoCellAnchor editAs="oneCell">
    <xdr:from>
      <xdr:col>5</xdr:col>
      <xdr:colOff>9525</xdr:colOff>
      <xdr:row>41</xdr:row>
      <xdr:rowOff>114300</xdr:rowOff>
    </xdr:from>
    <xdr:to>
      <xdr:col>5</xdr:col>
      <xdr:colOff>771525</xdr:colOff>
      <xdr:row>42</xdr:row>
      <xdr:rowOff>152400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3657600" y="5810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5.24</a:t>
          </a:r>
        </a:p>
      </xdr:txBody>
    </xdr:sp>
    <xdr:clientData/>
  </xdr:twoCellAnchor>
  <xdr:twoCellAnchor editAs="oneCell">
    <xdr:from>
      <xdr:col>7</xdr:col>
      <xdr:colOff>9525</xdr:colOff>
      <xdr:row>41</xdr:row>
      <xdr:rowOff>114300</xdr:rowOff>
    </xdr:from>
    <xdr:to>
      <xdr:col>7</xdr:col>
      <xdr:colOff>771525</xdr:colOff>
      <xdr:row>42</xdr:row>
      <xdr:rowOff>152400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4619625" y="5810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9.25</a:t>
          </a:r>
        </a:p>
      </xdr:txBody>
    </xdr:sp>
    <xdr:clientData/>
  </xdr:twoCellAnchor>
  <xdr:twoCellAnchor editAs="oneCell">
    <xdr:from>
      <xdr:col>9</xdr:col>
      <xdr:colOff>9525</xdr:colOff>
      <xdr:row>41</xdr:row>
      <xdr:rowOff>114300</xdr:rowOff>
    </xdr:from>
    <xdr:to>
      <xdr:col>9</xdr:col>
      <xdr:colOff>771525</xdr:colOff>
      <xdr:row>42</xdr:row>
      <xdr:rowOff>152400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5581650" y="5810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8.05</a:t>
          </a:r>
        </a:p>
      </xdr:txBody>
    </xdr:sp>
    <xdr:clientData/>
  </xdr:twoCellAnchor>
  <xdr:twoCellAnchor editAs="oneCell">
    <xdr:from>
      <xdr:col>3</xdr:col>
      <xdr:colOff>9525</xdr:colOff>
      <xdr:row>46</xdr:row>
      <xdr:rowOff>114300</xdr:rowOff>
    </xdr:from>
    <xdr:to>
      <xdr:col>3</xdr:col>
      <xdr:colOff>771525</xdr:colOff>
      <xdr:row>47</xdr:row>
      <xdr:rowOff>152400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2695575" y="6477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666.67</a:t>
          </a:r>
        </a:p>
      </xdr:txBody>
    </xdr:sp>
    <xdr:clientData/>
  </xdr:twoCellAnchor>
  <xdr:twoCellAnchor editAs="oneCell">
    <xdr:from>
      <xdr:col>5</xdr:col>
      <xdr:colOff>9525</xdr:colOff>
      <xdr:row>46</xdr:row>
      <xdr:rowOff>114300</xdr:rowOff>
    </xdr:from>
    <xdr:to>
      <xdr:col>5</xdr:col>
      <xdr:colOff>771525</xdr:colOff>
      <xdr:row>47</xdr:row>
      <xdr:rowOff>152400</xdr:rowOff>
    </xdr:to>
    <xdr:sp macro="" textlink="">
      <xdr:nvSpPr>
        <xdr:cNvPr id="2094" name="Text Box 46"/>
        <xdr:cNvSpPr txBox="1">
          <a:spLocks noChangeArrowheads="1"/>
        </xdr:cNvSpPr>
      </xdr:nvSpPr>
      <xdr:spPr bwMode="auto">
        <a:xfrm>
          <a:off x="3657600" y="6477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425.00</a:t>
          </a:r>
        </a:p>
      </xdr:txBody>
    </xdr:sp>
    <xdr:clientData/>
  </xdr:twoCellAnchor>
  <xdr:twoCellAnchor editAs="oneCell">
    <xdr:from>
      <xdr:col>7</xdr:col>
      <xdr:colOff>9525</xdr:colOff>
      <xdr:row>46</xdr:row>
      <xdr:rowOff>114300</xdr:rowOff>
    </xdr:from>
    <xdr:to>
      <xdr:col>7</xdr:col>
      <xdr:colOff>771525</xdr:colOff>
      <xdr:row>47</xdr:row>
      <xdr:rowOff>152400</xdr:rowOff>
    </xdr:to>
    <xdr:sp macro="" textlink="">
      <xdr:nvSpPr>
        <xdr:cNvPr id="2095" name="Text Box 47"/>
        <xdr:cNvSpPr txBox="1">
          <a:spLocks noChangeArrowheads="1"/>
        </xdr:cNvSpPr>
      </xdr:nvSpPr>
      <xdr:spPr bwMode="auto">
        <a:xfrm>
          <a:off x="4619625" y="6477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1,230.77</a:t>
          </a:r>
        </a:p>
      </xdr:txBody>
    </xdr:sp>
    <xdr:clientData/>
  </xdr:twoCellAnchor>
  <xdr:twoCellAnchor editAs="oneCell">
    <xdr:from>
      <xdr:col>9</xdr:col>
      <xdr:colOff>9525</xdr:colOff>
      <xdr:row>46</xdr:row>
      <xdr:rowOff>114300</xdr:rowOff>
    </xdr:from>
    <xdr:to>
      <xdr:col>9</xdr:col>
      <xdr:colOff>771525</xdr:colOff>
      <xdr:row>47</xdr:row>
      <xdr:rowOff>152400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5581650" y="64770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555.56</a:t>
          </a:r>
        </a:p>
      </xdr:txBody>
    </xdr:sp>
    <xdr:clientData/>
  </xdr:twoCellAnchor>
  <xdr:twoCellAnchor editAs="oneCell">
    <xdr:from>
      <xdr:col>3</xdr:col>
      <xdr:colOff>9525</xdr:colOff>
      <xdr:row>51</xdr:row>
      <xdr:rowOff>114300</xdr:rowOff>
    </xdr:from>
    <xdr:to>
      <xdr:col>3</xdr:col>
      <xdr:colOff>771525</xdr:colOff>
      <xdr:row>52</xdr:row>
      <xdr:rowOff>152400</xdr:rowOff>
    </xdr:to>
    <xdr:sp macro="" textlink="">
      <xdr:nvSpPr>
        <xdr:cNvPr id="2097" name="Text Box 49"/>
        <xdr:cNvSpPr txBox="1">
          <a:spLocks noChangeArrowheads="1"/>
        </xdr:cNvSpPr>
      </xdr:nvSpPr>
      <xdr:spPr bwMode="auto">
        <a:xfrm>
          <a:off x="2695575" y="7143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769.23</a:t>
          </a:r>
        </a:p>
      </xdr:txBody>
    </xdr:sp>
    <xdr:clientData/>
  </xdr:twoCellAnchor>
  <xdr:twoCellAnchor editAs="oneCell">
    <xdr:from>
      <xdr:col>5</xdr:col>
      <xdr:colOff>9525</xdr:colOff>
      <xdr:row>51</xdr:row>
      <xdr:rowOff>114300</xdr:rowOff>
    </xdr:from>
    <xdr:to>
      <xdr:col>5</xdr:col>
      <xdr:colOff>771525</xdr:colOff>
      <xdr:row>52</xdr:row>
      <xdr:rowOff>152400</xdr:rowOff>
    </xdr:to>
    <xdr:sp macro="" textlink="">
      <xdr:nvSpPr>
        <xdr:cNvPr id="2098" name="Text Box 50"/>
        <xdr:cNvSpPr txBox="1">
          <a:spLocks noChangeArrowheads="1"/>
        </xdr:cNvSpPr>
      </xdr:nvSpPr>
      <xdr:spPr bwMode="auto">
        <a:xfrm>
          <a:off x="3657600" y="7143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500.00</a:t>
          </a:r>
        </a:p>
      </xdr:txBody>
    </xdr:sp>
    <xdr:clientData/>
  </xdr:twoCellAnchor>
  <xdr:twoCellAnchor editAs="oneCell">
    <xdr:from>
      <xdr:col>7</xdr:col>
      <xdr:colOff>9525</xdr:colOff>
      <xdr:row>51</xdr:row>
      <xdr:rowOff>114300</xdr:rowOff>
    </xdr:from>
    <xdr:to>
      <xdr:col>7</xdr:col>
      <xdr:colOff>771525</xdr:colOff>
      <xdr:row>52</xdr:row>
      <xdr:rowOff>152400</xdr:rowOff>
    </xdr:to>
    <xdr:sp macro="" textlink="">
      <xdr:nvSpPr>
        <xdr:cNvPr id="2099" name="Text Box 51"/>
        <xdr:cNvSpPr txBox="1">
          <a:spLocks noChangeArrowheads="1"/>
        </xdr:cNvSpPr>
      </xdr:nvSpPr>
      <xdr:spPr bwMode="auto">
        <a:xfrm>
          <a:off x="4619625" y="7143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592.59</a:t>
          </a:r>
        </a:p>
      </xdr:txBody>
    </xdr:sp>
    <xdr:clientData/>
  </xdr:twoCellAnchor>
  <xdr:twoCellAnchor editAs="oneCell">
    <xdr:from>
      <xdr:col>9</xdr:col>
      <xdr:colOff>9525</xdr:colOff>
      <xdr:row>51</xdr:row>
      <xdr:rowOff>114300</xdr:rowOff>
    </xdr:from>
    <xdr:to>
      <xdr:col>9</xdr:col>
      <xdr:colOff>771525</xdr:colOff>
      <xdr:row>52</xdr:row>
      <xdr:rowOff>152400</xdr:rowOff>
    </xdr:to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5581650" y="71437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348.84</a:t>
          </a:r>
        </a:p>
      </xdr:txBody>
    </xdr:sp>
    <xdr:clientData/>
  </xdr:twoCellAnchor>
  <xdr:twoCellAnchor editAs="oneCell">
    <xdr:from>
      <xdr:col>3</xdr:col>
      <xdr:colOff>9525</xdr:colOff>
      <xdr:row>56</xdr:row>
      <xdr:rowOff>114300</xdr:rowOff>
    </xdr:from>
    <xdr:to>
      <xdr:col>3</xdr:col>
      <xdr:colOff>771525</xdr:colOff>
      <xdr:row>57</xdr:row>
      <xdr:rowOff>152400</xdr:rowOff>
    </xdr:to>
    <xdr:sp macro="" textlink="">
      <xdr:nvSpPr>
        <xdr:cNvPr id="2101" name="Text Box 53"/>
        <xdr:cNvSpPr txBox="1">
          <a:spLocks noChangeArrowheads="1"/>
        </xdr:cNvSpPr>
      </xdr:nvSpPr>
      <xdr:spPr bwMode="auto">
        <a:xfrm>
          <a:off x="2695575" y="7810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0.87</a:t>
          </a:r>
        </a:p>
      </xdr:txBody>
    </xdr:sp>
    <xdr:clientData/>
  </xdr:twoCellAnchor>
  <xdr:twoCellAnchor editAs="oneCell">
    <xdr:from>
      <xdr:col>5</xdr:col>
      <xdr:colOff>9525</xdr:colOff>
      <xdr:row>56</xdr:row>
      <xdr:rowOff>114300</xdr:rowOff>
    </xdr:from>
    <xdr:to>
      <xdr:col>5</xdr:col>
      <xdr:colOff>771525</xdr:colOff>
      <xdr:row>57</xdr:row>
      <xdr:rowOff>152400</xdr:rowOff>
    </xdr:to>
    <xdr:sp macro="" textlink="">
      <xdr:nvSpPr>
        <xdr:cNvPr id="2102" name="Text Box 54"/>
        <xdr:cNvSpPr txBox="1">
          <a:spLocks noChangeArrowheads="1"/>
        </xdr:cNvSpPr>
      </xdr:nvSpPr>
      <xdr:spPr bwMode="auto">
        <a:xfrm>
          <a:off x="3657600" y="7810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0.85</a:t>
          </a:r>
        </a:p>
      </xdr:txBody>
    </xdr:sp>
    <xdr:clientData/>
  </xdr:twoCellAnchor>
  <xdr:twoCellAnchor editAs="oneCell">
    <xdr:from>
      <xdr:col>7</xdr:col>
      <xdr:colOff>9525</xdr:colOff>
      <xdr:row>56</xdr:row>
      <xdr:rowOff>114300</xdr:rowOff>
    </xdr:from>
    <xdr:to>
      <xdr:col>7</xdr:col>
      <xdr:colOff>771525</xdr:colOff>
      <xdr:row>57</xdr:row>
      <xdr:rowOff>152400</xdr:rowOff>
    </xdr:to>
    <xdr:sp macro="" textlink="">
      <xdr:nvSpPr>
        <xdr:cNvPr id="2103" name="Text Box 55"/>
        <xdr:cNvSpPr txBox="1">
          <a:spLocks noChangeArrowheads="1"/>
        </xdr:cNvSpPr>
      </xdr:nvSpPr>
      <xdr:spPr bwMode="auto">
        <a:xfrm>
          <a:off x="4619625" y="7810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2.08</a:t>
          </a:r>
        </a:p>
      </xdr:txBody>
    </xdr:sp>
    <xdr:clientData/>
  </xdr:twoCellAnchor>
  <xdr:twoCellAnchor editAs="oneCell">
    <xdr:from>
      <xdr:col>9</xdr:col>
      <xdr:colOff>9525</xdr:colOff>
      <xdr:row>56</xdr:row>
      <xdr:rowOff>114300</xdr:rowOff>
    </xdr:from>
    <xdr:to>
      <xdr:col>9</xdr:col>
      <xdr:colOff>771525</xdr:colOff>
      <xdr:row>57</xdr:row>
      <xdr:rowOff>152400</xdr:rowOff>
    </xdr:to>
    <xdr:sp macro="" textlink="">
      <xdr:nvSpPr>
        <xdr:cNvPr id="2104" name="Text Box 56"/>
        <xdr:cNvSpPr txBox="1">
          <a:spLocks noChangeArrowheads="1"/>
        </xdr:cNvSpPr>
      </xdr:nvSpPr>
      <xdr:spPr bwMode="auto">
        <a:xfrm>
          <a:off x="5581650" y="781050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1.59</a:t>
          </a:r>
        </a:p>
      </xdr:txBody>
    </xdr:sp>
    <xdr:clientData/>
  </xdr:twoCellAnchor>
  <xdr:twoCellAnchor editAs="oneCell">
    <xdr:from>
      <xdr:col>3</xdr:col>
      <xdr:colOff>9525</xdr:colOff>
      <xdr:row>61</xdr:row>
      <xdr:rowOff>114300</xdr:rowOff>
    </xdr:from>
    <xdr:to>
      <xdr:col>3</xdr:col>
      <xdr:colOff>771525</xdr:colOff>
      <xdr:row>62</xdr:row>
      <xdr:rowOff>152400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2695575" y="8477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1.61</a:t>
          </a:r>
        </a:p>
      </xdr:txBody>
    </xdr:sp>
    <xdr:clientData/>
  </xdr:twoCellAnchor>
  <xdr:twoCellAnchor editAs="oneCell">
    <xdr:from>
      <xdr:col>5</xdr:col>
      <xdr:colOff>9525</xdr:colOff>
      <xdr:row>61</xdr:row>
      <xdr:rowOff>114300</xdr:rowOff>
    </xdr:from>
    <xdr:to>
      <xdr:col>5</xdr:col>
      <xdr:colOff>771525</xdr:colOff>
      <xdr:row>62</xdr:row>
      <xdr:rowOff>152400</xdr:rowOff>
    </xdr:to>
    <xdr:sp macro="" textlink="">
      <xdr:nvSpPr>
        <xdr:cNvPr id="2106" name="Text Box 58"/>
        <xdr:cNvSpPr txBox="1">
          <a:spLocks noChangeArrowheads="1"/>
        </xdr:cNvSpPr>
      </xdr:nvSpPr>
      <xdr:spPr bwMode="auto">
        <a:xfrm>
          <a:off x="3657600" y="8477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1.86</a:t>
          </a:r>
        </a:p>
      </xdr:txBody>
    </xdr:sp>
    <xdr:clientData/>
  </xdr:twoCellAnchor>
  <xdr:twoCellAnchor editAs="oneCell">
    <xdr:from>
      <xdr:col>7</xdr:col>
      <xdr:colOff>9525</xdr:colOff>
      <xdr:row>61</xdr:row>
      <xdr:rowOff>114300</xdr:rowOff>
    </xdr:from>
    <xdr:to>
      <xdr:col>7</xdr:col>
      <xdr:colOff>771525</xdr:colOff>
      <xdr:row>62</xdr:row>
      <xdr:rowOff>152400</xdr:rowOff>
    </xdr:to>
    <xdr:sp macro="" textlink="">
      <xdr:nvSpPr>
        <xdr:cNvPr id="2107" name="Text Box 59"/>
        <xdr:cNvSpPr txBox="1">
          <a:spLocks noChangeArrowheads="1"/>
        </xdr:cNvSpPr>
      </xdr:nvSpPr>
      <xdr:spPr bwMode="auto">
        <a:xfrm>
          <a:off x="4619625" y="8477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4.15</a:t>
          </a:r>
        </a:p>
      </xdr:txBody>
    </xdr:sp>
    <xdr:clientData/>
  </xdr:twoCellAnchor>
  <xdr:twoCellAnchor editAs="oneCell">
    <xdr:from>
      <xdr:col>9</xdr:col>
      <xdr:colOff>9525</xdr:colOff>
      <xdr:row>61</xdr:row>
      <xdr:rowOff>114300</xdr:rowOff>
    </xdr:from>
    <xdr:to>
      <xdr:col>9</xdr:col>
      <xdr:colOff>771525</xdr:colOff>
      <xdr:row>62</xdr:row>
      <xdr:rowOff>152400</xdr:rowOff>
    </xdr:to>
    <xdr:sp macro="" textlink="">
      <xdr:nvSpPr>
        <xdr:cNvPr id="2108" name="Text Box 60"/>
        <xdr:cNvSpPr txBox="1">
          <a:spLocks noChangeArrowheads="1"/>
        </xdr:cNvSpPr>
      </xdr:nvSpPr>
      <xdr:spPr bwMode="auto">
        <a:xfrm>
          <a:off x="5581650" y="8477250"/>
          <a:ext cx="762000" cy="209550"/>
        </a:xfrm>
        <a:prstGeom prst="rect">
          <a:avLst/>
        </a:prstGeom>
        <a:solidFill>
          <a:srgbClr val="BECD2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en-AU" sz="1000" b="0" i="0" u="none" strike="noStrike" baseline="0">
              <a:solidFill>
                <a:srgbClr val="000000"/>
              </a:solidFill>
              <a:latin typeface="Avenir" panose="020B0503020203020204" pitchFamily="34" charset="0"/>
              <a:cs typeface="Arial"/>
            </a:rPr>
            <a:t>3.92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5"/>
  <sheetViews>
    <sheetView tabSelected="1" workbookViewId="0">
      <selection activeCell="J5" sqref="J5"/>
    </sheetView>
  </sheetViews>
  <sheetFormatPr defaultRowHeight="13.5" x14ac:dyDescent="0.25"/>
  <cols>
    <col min="1" max="2" width="2.7109375" style="12" customWidth="1"/>
    <col min="3" max="3" width="3.7109375" style="12" customWidth="1"/>
    <col min="4" max="11" width="9.140625" style="12"/>
    <col min="12" max="12" width="3.7109375" style="12" customWidth="1"/>
    <col min="13" max="14" width="2.7109375" style="12" customWidth="1"/>
    <col min="15" max="16384" width="9.140625" style="12"/>
  </cols>
  <sheetData>
    <row r="1" spans="1:15" ht="14.25" thickBot="1" x14ac:dyDescent="0.3">
      <c r="A1" s="110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22.5" thickBot="1" x14ac:dyDescent="0.45">
      <c r="A2" s="110"/>
      <c r="B2" s="110"/>
      <c r="C2" s="107" t="s">
        <v>50</v>
      </c>
      <c r="D2" s="108"/>
      <c r="E2" s="108"/>
      <c r="F2" s="108"/>
      <c r="G2" s="108"/>
      <c r="H2" s="109"/>
      <c r="I2" s="110"/>
      <c r="J2" s="110"/>
      <c r="K2" s="110"/>
      <c r="L2" s="110"/>
      <c r="M2" s="110"/>
      <c r="N2" s="110"/>
      <c r="O2" s="111"/>
    </row>
    <row r="3" spans="1:1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1"/>
    </row>
    <row r="4" spans="1:1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1.75" x14ac:dyDescent="0.4">
      <c r="A5" s="111"/>
      <c r="B5" s="112" t="s">
        <v>37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x14ac:dyDescent="0.25">
      <c r="A7" s="111"/>
      <c r="B7" s="111" t="s">
        <v>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x14ac:dyDescent="0.25">
      <c r="A8" s="111"/>
      <c r="B8" s="111" t="s">
        <v>43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x14ac:dyDescent="0.25">
      <c r="A10" s="111"/>
      <c r="B10" s="111" t="s">
        <v>44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x14ac:dyDescent="0.25">
      <c r="A11" s="111"/>
      <c r="B11" s="111" t="s">
        <v>45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21.75" x14ac:dyDescent="0.4">
      <c r="A14" s="111"/>
      <c r="B14" s="112" t="s">
        <v>38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x14ac:dyDescent="0.25">
      <c r="A16" s="111"/>
      <c r="B16" s="113">
        <v>1</v>
      </c>
      <c r="C16" s="111"/>
      <c r="D16" s="114" t="s">
        <v>39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1:15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1:15" x14ac:dyDescent="0.25">
      <c r="A18" s="111"/>
      <c r="B18" s="113">
        <v>2</v>
      </c>
      <c r="C18" s="111"/>
      <c r="D18" s="111" t="s">
        <v>51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1:15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x14ac:dyDescent="0.25">
      <c r="A20" s="111"/>
      <c r="B20" s="113">
        <v>3</v>
      </c>
      <c r="C20" s="111"/>
      <c r="D20" s="111" t="s">
        <v>52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x14ac:dyDescent="0.25">
      <c r="A22" s="111"/>
      <c r="B22" s="113">
        <v>4</v>
      </c>
      <c r="C22" s="111"/>
      <c r="D22" s="111" t="s">
        <v>53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x14ac:dyDescent="0.25">
      <c r="A24" s="111"/>
      <c r="B24" s="113">
        <v>5</v>
      </c>
      <c r="C24" s="111"/>
      <c r="D24" s="115" t="s">
        <v>41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25">
      <c r="A26" s="111"/>
      <c r="B26" s="113">
        <v>6</v>
      </c>
      <c r="C26" s="111"/>
      <c r="D26" s="114" t="s">
        <v>46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x14ac:dyDescent="0.25">
      <c r="A27" s="111"/>
      <c r="B27" s="111"/>
      <c r="C27" s="111"/>
      <c r="D27" s="115" t="s">
        <v>47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x14ac:dyDescent="0.25">
      <c r="A29" s="111"/>
      <c r="B29" s="113">
        <v>7</v>
      </c>
      <c r="C29" s="111"/>
      <c r="D29" s="114" t="s">
        <v>40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45" ht="18" customHeight="1" x14ac:dyDescent="0.25"/>
    <row r="53" spans="1:14" x14ac:dyDescent="0.25">
      <c r="N53" s="57"/>
    </row>
    <row r="54" spans="1:14" ht="20.25" customHeight="1" x14ac:dyDescent="0.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 t="s">
        <v>48</v>
      </c>
      <c r="M54" s="58"/>
      <c r="N54" s="60"/>
    </row>
    <row r="55" spans="1:14" x14ac:dyDescent="0.25">
      <c r="N55" s="57"/>
    </row>
  </sheetData>
  <sheetProtection algorithmName="SHA-512" hashValue="0bXKzJQN6vbP2OA6yBxu7khtcdlAskRY5jHTgpYR3Eb3VkAhS6hNcYSyXLOYOqaqfRQ4ep1HAVKuzpnJRok2ZA==" saltValue="dqolfyWX6eSLJorDFYimvw==" spinCount="100000" sheet="1" objects="1" scenarios="1"/>
  <phoneticPr fontId="0" type="noConversion"/>
  <pageMargins left="0.74803149606299213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I18"/>
  <sheetViews>
    <sheetView workbookViewId="0"/>
  </sheetViews>
  <sheetFormatPr defaultRowHeight="13.5" x14ac:dyDescent="0.25"/>
  <cols>
    <col min="1" max="1" width="9.140625" style="12"/>
    <col min="2" max="2" width="31.28515625" style="12" customWidth="1"/>
    <col min="3" max="3" width="10.140625" style="12" bestFit="1" customWidth="1"/>
    <col min="4" max="4" width="3.7109375" style="12" customWidth="1"/>
    <col min="5" max="5" width="9.140625" style="12"/>
    <col min="6" max="6" width="3.7109375" style="12" customWidth="1"/>
    <col min="7" max="7" width="9.140625" style="12"/>
    <col min="8" max="8" width="3.7109375" style="12" customWidth="1"/>
    <col min="9" max="16384" width="9.140625" style="12"/>
  </cols>
  <sheetData>
    <row r="1" spans="2:9" ht="28.5" customHeight="1" thickBot="1" x14ac:dyDescent="0.3">
      <c r="B1" s="102" t="s">
        <v>50</v>
      </c>
      <c r="C1" s="9"/>
      <c r="D1" s="9"/>
      <c r="E1" s="9"/>
      <c r="F1" s="9"/>
      <c r="G1" s="9"/>
      <c r="H1" s="10"/>
      <c r="I1" s="11"/>
    </row>
    <row r="2" spans="2:9" ht="14.25" thickBot="1" x14ac:dyDescent="0.3">
      <c r="B2" s="13" t="s">
        <v>0</v>
      </c>
      <c r="C2" s="14"/>
      <c r="D2" s="14"/>
      <c r="E2" s="14"/>
      <c r="F2" s="14"/>
      <c r="G2" s="14"/>
      <c r="H2" s="15"/>
      <c r="I2" s="16"/>
    </row>
    <row r="3" spans="2:9" x14ac:dyDescent="0.25">
      <c r="B3" s="17"/>
      <c r="C3" s="18"/>
      <c r="D3" s="18"/>
      <c r="E3" s="18"/>
      <c r="F3" s="18"/>
      <c r="G3" s="18"/>
      <c r="H3" s="18"/>
      <c r="I3" s="19"/>
    </row>
    <row r="4" spans="2:9" x14ac:dyDescent="0.25">
      <c r="B4" s="20" t="s">
        <v>1</v>
      </c>
      <c r="C4" s="21" t="s">
        <v>65</v>
      </c>
      <c r="D4" s="22"/>
      <c r="E4" s="21" t="s">
        <v>66</v>
      </c>
      <c r="F4" s="22"/>
      <c r="G4" s="21" t="s">
        <v>67</v>
      </c>
      <c r="H4" s="22"/>
      <c r="I4" s="23" t="s">
        <v>68</v>
      </c>
    </row>
    <row r="5" spans="2:9" x14ac:dyDescent="0.25">
      <c r="B5" s="20"/>
      <c r="C5" s="24"/>
      <c r="D5" s="24"/>
      <c r="E5" s="24"/>
      <c r="F5" s="24"/>
      <c r="G5" s="24"/>
      <c r="H5" s="24"/>
      <c r="I5" s="25"/>
    </row>
    <row r="6" spans="2:9" x14ac:dyDescent="0.25">
      <c r="B6" s="20" t="s">
        <v>2</v>
      </c>
      <c r="C6" s="26">
        <v>0</v>
      </c>
      <c r="D6" s="27"/>
      <c r="E6" s="26">
        <v>0</v>
      </c>
      <c r="F6" s="27"/>
      <c r="G6" s="26">
        <v>0</v>
      </c>
      <c r="H6" s="27"/>
      <c r="I6" s="28">
        <v>0</v>
      </c>
    </row>
    <row r="7" spans="2:9" x14ac:dyDescent="0.25">
      <c r="B7" s="20" t="s">
        <v>3</v>
      </c>
      <c r="C7" s="26">
        <v>0</v>
      </c>
      <c r="D7" s="27"/>
      <c r="E7" s="26">
        <v>0</v>
      </c>
      <c r="F7" s="27"/>
      <c r="G7" s="26">
        <v>0</v>
      </c>
      <c r="H7" s="27"/>
      <c r="I7" s="28">
        <v>0</v>
      </c>
    </row>
    <row r="8" spans="2:9" x14ac:dyDescent="0.25">
      <c r="B8" s="20" t="s">
        <v>4</v>
      </c>
      <c r="C8" s="26">
        <v>0</v>
      </c>
      <c r="D8" s="27"/>
      <c r="E8" s="26">
        <v>0</v>
      </c>
      <c r="F8" s="27"/>
      <c r="G8" s="26">
        <v>0</v>
      </c>
      <c r="H8" s="27"/>
      <c r="I8" s="28">
        <v>0</v>
      </c>
    </row>
    <row r="9" spans="2:9" x14ac:dyDescent="0.25">
      <c r="B9" s="20" t="s">
        <v>5</v>
      </c>
      <c r="C9" s="26">
        <v>0</v>
      </c>
      <c r="D9" s="27"/>
      <c r="E9" s="26">
        <v>0</v>
      </c>
      <c r="F9" s="27"/>
      <c r="G9" s="26">
        <v>0</v>
      </c>
      <c r="H9" s="27"/>
      <c r="I9" s="28">
        <v>0</v>
      </c>
    </row>
    <row r="10" spans="2:9" x14ac:dyDescent="0.25">
      <c r="B10" s="20" t="s">
        <v>9</v>
      </c>
      <c r="C10" s="29">
        <f>C6-(C7+C8-C9)</f>
        <v>0</v>
      </c>
      <c r="D10" s="30"/>
      <c r="E10" s="29">
        <f>E6-(E7+E8-E9)</f>
        <v>0</v>
      </c>
      <c r="F10" s="30"/>
      <c r="G10" s="29">
        <f>G6-(G7+G8-G9)</f>
        <v>0</v>
      </c>
      <c r="H10" s="30"/>
      <c r="I10" s="31">
        <f>I6-(I7+I8-I9)</f>
        <v>0</v>
      </c>
    </row>
    <row r="11" spans="2:9" x14ac:dyDescent="0.25">
      <c r="B11" s="20"/>
      <c r="C11" s="24"/>
      <c r="D11" s="24"/>
      <c r="E11" s="24"/>
      <c r="F11" s="24"/>
      <c r="G11" s="24"/>
      <c r="H11" s="24"/>
      <c r="I11" s="25"/>
    </row>
    <row r="12" spans="2:9" x14ac:dyDescent="0.25">
      <c r="B12" s="20" t="s">
        <v>6</v>
      </c>
      <c r="C12" s="26">
        <v>0</v>
      </c>
      <c r="D12" s="27"/>
      <c r="E12" s="26">
        <v>0</v>
      </c>
      <c r="F12" s="27"/>
      <c r="G12" s="26">
        <v>0</v>
      </c>
      <c r="H12" s="27"/>
      <c r="I12" s="28">
        <v>0</v>
      </c>
    </row>
    <row r="13" spans="2:9" x14ac:dyDescent="0.25">
      <c r="B13" s="20" t="s">
        <v>7</v>
      </c>
      <c r="C13" s="26">
        <v>0</v>
      </c>
      <c r="D13" s="27"/>
      <c r="E13" s="26">
        <v>0</v>
      </c>
      <c r="F13" s="27"/>
      <c r="G13" s="26">
        <v>0</v>
      </c>
      <c r="H13" s="27"/>
      <c r="I13" s="28">
        <v>0</v>
      </c>
    </row>
    <row r="14" spans="2:9" x14ac:dyDescent="0.25">
      <c r="B14" s="20" t="s">
        <v>63</v>
      </c>
      <c r="C14" s="32">
        <v>0</v>
      </c>
      <c r="D14" s="33"/>
      <c r="E14" s="32">
        <v>0</v>
      </c>
      <c r="F14" s="33"/>
      <c r="G14" s="32">
        <v>0</v>
      </c>
      <c r="H14" s="33"/>
      <c r="I14" s="34">
        <v>0</v>
      </c>
    </row>
    <row r="15" spans="2:9" x14ac:dyDescent="0.25">
      <c r="B15" s="20" t="s">
        <v>8</v>
      </c>
      <c r="C15" s="32">
        <v>0</v>
      </c>
      <c r="D15" s="33"/>
      <c r="E15" s="32">
        <v>0</v>
      </c>
      <c r="F15" s="33"/>
      <c r="G15" s="32">
        <v>0</v>
      </c>
      <c r="H15" s="33"/>
      <c r="I15" s="34">
        <v>0</v>
      </c>
    </row>
    <row r="16" spans="2:9" x14ac:dyDescent="0.25">
      <c r="B16" s="20" t="s">
        <v>28</v>
      </c>
      <c r="C16" s="32">
        <v>0</v>
      </c>
      <c r="D16" s="33"/>
      <c r="E16" s="32">
        <v>0</v>
      </c>
      <c r="F16" s="33"/>
      <c r="G16" s="32">
        <v>0</v>
      </c>
      <c r="H16" s="33"/>
      <c r="I16" s="34">
        <v>0</v>
      </c>
    </row>
    <row r="17" spans="2:9" x14ac:dyDescent="0.25">
      <c r="B17" s="20" t="s">
        <v>64</v>
      </c>
      <c r="C17" s="32">
        <v>0</v>
      </c>
      <c r="D17" s="33"/>
      <c r="E17" s="32">
        <v>0</v>
      </c>
      <c r="F17" s="33"/>
      <c r="G17" s="32">
        <v>0</v>
      </c>
      <c r="H17" s="33"/>
      <c r="I17" s="34">
        <v>0</v>
      </c>
    </row>
    <row r="18" spans="2:9" ht="14.25" thickBot="1" x14ac:dyDescent="0.3">
      <c r="B18" s="35"/>
      <c r="C18" s="36"/>
      <c r="D18" s="36"/>
      <c r="E18" s="36"/>
      <c r="F18" s="36"/>
      <c r="G18" s="36"/>
      <c r="H18" s="36"/>
      <c r="I18" s="37"/>
    </row>
  </sheetData>
  <sheetProtection algorithmName="SHA-512" hashValue="eYGNhqGjxIhWxSm+iF7Z2o9LOIQ/PWqivuQ0Jz7u5pjUv5v8nrFQc43sfu7L9gUnNGbjIiv9S/EuIy2DId2YGg==" saltValue="AbeZxEwWh6Jr7ipC4YXMKQ==" spinCount="100000" sheet="1" objects="1" scenarios="1"/>
  <phoneticPr fontId="0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budget">
                <anchor moveWithCells="1">
                  <from>
                    <xdr:col>6</xdr:col>
                    <xdr:colOff>504825</xdr:colOff>
                    <xdr:row>0</xdr:row>
                    <xdr:rowOff>0</xdr:rowOff>
                  </from>
                  <to>
                    <xdr:col>9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65"/>
  <sheetViews>
    <sheetView workbookViewId="0">
      <selection activeCell="B1" sqref="B1"/>
    </sheetView>
  </sheetViews>
  <sheetFormatPr defaultRowHeight="13.5" x14ac:dyDescent="0.25"/>
  <cols>
    <col min="1" max="1" width="2" style="12" customWidth="1"/>
    <col min="2" max="2" width="42.7109375" style="12" bestFit="1" customWidth="1"/>
    <col min="3" max="3" width="1.85546875" style="12" customWidth="1"/>
    <col min="4" max="4" width="11.7109375" style="12" customWidth="1"/>
    <col min="5" max="5" width="2.7109375" style="12" customWidth="1"/>
    <col min="6" max="6" width="11.7109375" style="12" customWidth="1"/>
    <col min="7" max="7" width="2.7109375" style="12" customWidth="1"/>
    <col min="8" max="8" width="11.7109375" style="12" customWidth="1"/>
    <col min="9" max="9" width="2.7109375" style="12" customWidth="1"/>
    <col min="10" max="10" width="11.7109375" style="12" customWidth="1"/>
    <col min="11" max="16384" width="9.140625" style="12"/>
  </cols>
  <sheetData>
    <row r="1" spans="2:10" ht="28.5" customHeight="1" thickBot="1" x14ac:dyDescent="0.3">
      <c r="B1" s="102" t="s">
        <v>50</v>
      </c>
      <c r="C1" s="103"/>
      <c r="D1" s="103"/>
      <c r="E1" s="103"/>
      <c r="F1" s="103"/>
      <c r="G1" s="103"/>
      <c r="H1" s="103"/>
      <c r="I1" s="103"/>
      <c r="J1" s="104"/>
    </row>
    <row r="3" spans="2:10" x14ac:dyDescent="0.25">
      <c r="B3" s="38" t="s">
        <v>42</v>
      </c>
      <c r="C3" s="39"/>
      <c r="D3" s="40" t="str">
        <f>INPUT!C4</f>
        <v>DEPT1</v>
      </c>
      <c r="E3" s="39"/>
      <c r="F3" s="40" t="str">
        <f>INPUT!E4</f>
        <v>DEPT2</v>
      </c>
      <c r="G3" s="40"/>
      <c r="H3" s="40" t="str">
        <f>INPUT!G4</f>
        <v>DEPT3</v>
      </c>
      <c r="I3" s="40"/>
      <c r="J3" s="40" t="str">
        <f>INPUT!I4</f>
        <v>DEPT4</v>
      </c>
    </row>
    <row r="4" spans="2:10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2:10" x14ac:dyDescent="0.25">
      <c r="B5" s="41" t="s">
        <v>13</v>
      </c>
      <c r="C5" s="39"/>
      <c r="D5" s="39"/>
      <c r="E5" s="39"/>
      <c r="F5" s="39"/>
      <c r="G5" s="39"/>
      <c r="H5" s="39"/>
      <c r="I5" s="39"/>
      <c r="J5" s="39"/>
    </row>
    <row r="6" spans="2:10" ht="2.1" customHeight="1" x14ac:dyDescent="0.25">
      <c r="B6" s="39"/>
      <c r="C6" s="39"/>
      <c r="D6" s="39"/>
      <c r="E6" s="39"/>
      <c r="F6" s="39"/>
      <c r="G6" s="39"/>
      <c r="H6" s="39"/>
      <c r="I6" s="39"/>
      <c r="J6" s="39"/>
    </row>
    <row r="7" spans="2:10" x14ac:dyDescent="0.25">
      <c r="B7" s="39"/>
      <c r="C7" s="39"/>
      <c r="D7" s="39"/>
      <c r="E7" s="39"/>
      <c r="F7" s="39"/>
      <c r="G7" s="39"/>
      <c r="H7" s="39"/>
      <c r="I7" s="39"/>
      <c r="J7" s="39"/>
    </row>
    <row r="8" spans="2:10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2:10" x14ac:dyDescent="0.25">
      <c r="B9" s="39"/>
      <c r="C9" s="39"/>
      <c r="D9" s="39"/>
      <c r="E9" s="39"/>
      <c r="F9" s="39"/>
      <c r="G9" s="39"/>
      <c r="H9" s="39"/>
      <c r="I9" s="39"/>
      <c r="J9" s="39"/>
    </row>
    <row r="10" spans="2:10" x14ac:dyDescent="0.25">
      <c r="B10" s="41" t="s">
        <v>12</v>
      </c>
      <c r="C10" s="39"/>
      <c r="D10" s="39"/>
      <c r="E10" s="39"/>
      <c r="F10" s="39"/>
      <c r="G10" s="39"/>
      <c r="H10" s="39"/>
      <c r="I10" s="39"/>
      <c r="J10" s="39"/>
    </row>
    <row r="11" spans="2:10" ht="2.1" customHeight="1" x14ac:dyDescent="0.25">
      <c r="B11" s="39"/>
      <c r="C11" s="39"/>
      <c r="D11" s="39"/>
      <c r="E11" s="39"/>
      <c r="F11" s="39"/>
      <c r="G11" s="39"/>
      <c r="H11" s="39"/>
      <c r="I11" s="39"/>
      <c r="J11" s="39"/>
    </row>
    <row r="12" spans="2:10" x14ac:dyDescent="0.25">
      <c r="B12" s="39"/>
      <c r="C12" s="39"/>
      <c r="D12" s="39"/>
      <c r="E12" s="39"/>
      <c r="F12" s="39"/>
      <c r="G12" s="39"/>
      <c r="H12" s="39"/>
      <c r="I12" s="39"/>
      <c r="J12" s="39"/>
    </row>
    <row r="13" spans="2:10" x14ac:dyDescent="0.25">
      <c r="B13" s="39"/>
      <c r="C13" s="39"/>
      <c r="D13" s="39"/>
      <c r="E13" s="39"/>
      <c r="F13" s="39"/>
      <c r="G13" s="39"/>
      <c r="H13" s="39"/>
      <c r="I13" s="39"/>
      <c r="J13" s="39"/>
    </row>
    <row r="14" spans="2:10" x14ac:dyDescent="0.25">
      <c r="B14" s="39"/>
      <c r="C14" s="39"/>
      <c r="D14" s="39"/>
      <c r="E14" s="39"/>
      <c r="F14" s="39"/>
      <c r="G14" s="39"/>
      <c r="H14" s="39"/>
      <c r="I14" s="39"/>
      <c r="J14" s="39"/>
    </row>
    <row r="15" spans="2:10" x14ac:dyDescent="0.25">
      <c r="B15" s="41" t="s">
        <v>11</v>
      </c>
      <c r="C15" s="39"/>
      <c r="D15" s="39"/>
      <c r="E15" s="39"/>
      <c r="F15" s="39"/>
      <c r="G15" s="39"/>
      <c r="H15" s="39"/>
      <c r="I15" s="39"/>
      <c r="J15" s="39"/>
    </row>
    <row r="16" spans="2:10" ht="2.1" customHeight="1" x14ac:dyDescent="0.25">
      <c r="B16" s="39"/>
      <c r="C16" s="39"/>
      <c r="D16" s="39"/>
      <c r="E16" s="39"/>
      <c r="F16" s="39"/>
      <c r="G16" s="39"/>
      <c r="H16" s="39"/>
      <c r="I16" s="39"/>
      <c r="J16" s="39"/>
    </row>
    <row r="17" spans="2:10" x14ac:dyDescent="0.25">
      <c r="B17" s="39"/>
      <c r="C17" s="39"/>
      <c r="D17" s="39"/>
      <c r="E17" s="39"/>
      <c r="F17" s="39"/>
      <c r="G17" s="39"/>
      <c r="H17" s="39"/>
      <c r="I17" s="39"/>
      <c r="J17" s="39"/>
    </row>
    <row r="18" spans="2:10" x14ac:dyDescent="0.25">
      <c r="B18" s="39"/>
      <c r="C18" s="39"/>
      <c r="D18" s="39"/>
      <c r="E18" s="39"/>
      <c r="F18" s="39"/>
      <c r="G18" s="39"/>
      <c r="H18" s="39"/>
      <c r="I18" s="39"/>
      <c r="J18" s="39"/>
    </row>
    <row r="19" spans="2:10" x14ac:dyDescent="0.25">
      <c r="B19" s="39"/>
      <c r="C19" s="39"/>
      <c r="D19" s="39"/>
      <c r="E19" s="39"/>
      <c r="F19" s="39"/>
      <c r="G19" s="39"/>
      <c r="H19" s="39"/>
      <c r="I19" s="39"/>
      <c r="J19" s="39"/>
    </row>
    <row r="20" spans="2:10" x14ac:dyDescent="0.25">
      <c r="B20" s="41" t="s">
        <v>14</v>
      </c>
      <c r="C20" s="39"/>
      <c r="D20" s="39"/>
      <c r="E20" s="39"/>
      <c r="F20" s="39"/>
      <c r="G20" s="39"/>
      <c r="H20" s="39"/>
      <c r="I20" s="39"/>
      <c r="J20" s="39"/>
    </row>
    <row r="21" spans="2:10" ht="2.1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</row>
    <row r="22" spans="2:10" x14ac:dyDescent="0.25">
      <c r="B22" s="39"/>
      <c r="C22" s="39"/>
      <c r="D22" s="39"/>
      <c r="E22" s="39"/>
      <c r="F22" s="39"/>
      <c r="G22" s="39"/>
      <c r="H22" s="39"/>
      <c r="I22" s="39"/>
      <c r="J22" s="39"/>
    </row>
    <row r="23" spans="2:10" x14ac:dyDescent="0.25">
      <c r="B23" s="39"/>
      <c r="C23" s="39"/>
      <c r="D23" s="39"/>
      <c r="E23" s="39"/>
      <c r="F23" s="39"/>
      <c r="G23" s="39"/>
      <c r="H23" s="39"/>
      <c r="I23" s="39"/>
      <c r="J23" s="39"/>
    </row>
    <row r="24" spans="2:10" x14ac:dyDescent="0.25">
      <c r="B24" s="39"/>
      <c r="C24" s="39"/>
      <c r="D24" s="39"/>
      <c r="E24" s="39"/>
      <c r="F24" s="39"/>
      <c r="G24" s="39"/>
      <c r="H24" s="39"/>
      <c r="I24" s="39"/>
      <c r="J24" s="39"/>
    </row>
    <row r="25" spans="2:10" x14ac:dyDescent="0.25">
      <c r="B25" s="41" t="s">
        <v>15</v>
      </c>
      <c r="C25" s="39"/>
      <c r="D25" s="39"/>
      <c r="E25" s="39"/>
      <c r="F25" s="39"/>
      <c r="G25" s="39"/>
      <c r="H25" s="39"/>
      <c r="I25" s="39"/>
      <c r="J25" s="39"/>
    </row>
    <row r="26" spans="2:10" ht="2.1" customHeight="1" x14ac:dyDescent="0.25">
      <c r="B26" s="39"/>
      <c r="C26" s="39"/>
      <c r="D26" s="39"/>
      <c r="E26" s="39"/>
      <c r="F26" s="39"/>
      <c r="G26" s="39"/>
      <c r="H26" s="39"/>
      <c r="I26" s="39"/>
      <c r="J26" s="39"/>
    </row>
    <row r="27" spans="2:10" x14ac:dyDescent="0.25">
      <c r="B27" s="39"/>
      <c r="C27" s="39"/>
      <c r="D27" s="39"/>
      <c r="E27" s="39"/>
      <c r="F27" s="39"/>
      <c r="G27" s="39"/>
      <c r="H27" s="39"/>
      <c r="I27" s="39"/>
      <c r="J27" s="39"/>
    </row>
    <row r="28" spans="2:10" x14ac:dyDescent="0.25">
      <c r="B28" s="39"/>
      <c r="C28" s="39"/>
      <c r="D28" s="39"/>
      <c r="E28" s="39"/>
      <c r="F28" s="39"/>
      <c r="G28" s="39"/>
      <c r="H28" s="39"/>
      <c r="I28" s="39"/>
      <c r="J28" s="39"/>
    </row>
    <row r="29" spans="2:10" x14ac:dyDescent="0.25">
      <c r="B29" s="39"/>
      <c r="C29" s="39"/>
      <c r="D29" s="39"/>
      <c r="E29" s="39"/>
      <c r="F29" s="39"/>
      <c r="G29" s="39"/>
      <c r="H29" s="39"/>
      <c r="I29" s="39"/>
      <c r="J29" s="39"/>
    </row>
    <row r="30" spans="2:10" x14ac:dyDescent="0.25">
      <c r="B30" s="41" t="s">
        <v>21</v>
      </c>
      <c r="C30" s="39"/>
      <c r="D30" s="39"/>
      <c r="E30" s="39"/>
      <c r="F30" s="39"/>
      <c r="G30" s="39"/>
      <c r="H30" s="39"/>
      <c r="I30" s="39"/>
      <c r="J30" s="39"/>
    </row>
    <row r="31" spans="2:10" ht="2.1" customHeight="1" x14ac:dyDescent="0.25">
      <c r="B31" s="39"/>
      <c r="C31" s="39"/>
      <c r="D31" s="39"/>
      <c r="E31" s="39"/>
      <c r="F31" s="39"/>
      <c r="G31" s="39"/>
      <c r="H31" s="39"/>
      <c r="I31" s="39"/>
      <c r="J31" s="39"/>
    </row>
    <row r="32" spans="2:10" x14ac:dyDescent="0.25">
      <c r="B32" s="39"/>
      <c r="C32" s="39"/>
      <c r="D32" s="39"/>
      <c r="E32" s="39"/>
      <c r="F32" s="39"/>
      <c r="G32" s="39"/>
      <c r="H32" s="39"/>
      <c r="I32" s="39"/>
      <c r="J32" s="39"/>
    </row>
    <row r="33" spans="2:10" x14ac:dyDescent="0.25">
      <c r="B33" s="39"/>
      <c r="C33" s="39"/>
      <c r="D33" s="39"/>
      <c r="E33" s="39"/>
      <c r="F33" s="39"/>
      <c r="G33" s="39"/>
      <c r="H33" s="39"/>
      <c r="I33" s="39"/>
      <c r="J33" s="39"/>
    </row>
    <row r="34" spans="2:10" x14ac:dyDescent="0.25">
      <c r="B34" s="39"/>
      <c r="C34" s="39"/>
      <c r="D34" s="39"/>
      <c r="E34" s="39"/>
      <c r="F34" s="39"/>
      <c r="G34" s="39"/>
      <c r="H34" s="39"/>
      <c r="I34" s="39"/>
      <c r="J34" s="39"/>
    </row>
    <row r="35" spans="2:10" x14ac:dyDescent="0.25">
      <c r="B35" s="41" t="s">
        <v>16</v>
      </c>
      <c r="C35" s="39"/>
      <c r="D35" s="39"/>
      <c r="E35" s="39"/>
      <c r="F35" s="39"/>
      <c r="G35" s="39"/>
      <c r="H35" s="39"/>
      <c r="I35" s="39"/>
      <c r="J35" s="39"/>
    </row>
    <row r="36" spans="2:10" ht="2.1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</row>
    <row r="37" spans="2:10" x14ac:dyDescent="0.25">
      <c r="B37" s="39"/>
      <c r="C37" s="39"/>
      <c r="D37" s="39"/>
      <c r="E37" s="39"/>
      <c r="F37" s="39"/>
      <c r="G37" s="39"/>
      <c r="H37" s="39"/>
      <c r="I37" s="39"/>
      <c r="J37" s="39"/>
    </row>
    <row r="38" spans="2:10" x14ac:dyDescent="0.25">
      <c r="B38" s="39"/>
      <c r="C38" s="39"/>
      <c r="D38" s="39"/>
      <c r="E38" s="39"/>
      <c r="F38" s="39"/>
      <c r="G38" s="39"/>
      <c r="H38" s="39"/>
      <c r="I38" s="39"/>
      <c r="J38" s="39"/>
    </row>
    <row r="39" spans="2:10" x14ac:dyDescent="0.25">
      <c r="B39" s="39"/>
      <c r="C39" s="39"/>
      <c r="D39" s="39"/>
      <c r="E39" s="39"/>
      <c r="F39" s="39"/>
      <c r="G39" s="39"/>
      <c r="H39" s="39"/>
      <c r="I39" s="39"/>
      <c r="J39" s="39"/>
    </row>
    <row r="40" spans="2:10" x14ac:dyDescent="0.25">
      <c r="B40" s="41" t="s">
        <v>17</v>
      </c>
      <c r="C40" s="39"/>
      <c r="D40" s="39"/>
      <c r="E40" s="39"/>
      <c r="F40" s="39"/>
      <c r="G40" s="39"/>
      <c r="H40" s="39"/>
      <c r="I40" s="39"/>
      <c r="J40" s="39"/>
    </row>
    <row r="41" spans="2:10" ht="2.1" customHeight="1" x14ac:dyDescent="0.25">
      <c r="B41" s="39"/>
      <c r="C41" s="39"/>
      <c r="D41" s="39"/>
      <c r="E41" s="39"/>
      <c r="F41" s="39"/>
      <c r="G41" s="39"/>
      <c r="H41" s="39"/>
      <c r="I41" s="39"/>
      <c r="J41" s="39"/>
    </row>
    <row r="42" spans="2:10" x14ac:dyDescent="0.25">
      <c r="B42" s="39"/>
      <c r="C42" s="39"/>
      <c r="D42" s="39"/>
      <c r="E42" s="39"/>
      <c r="F42" s="39"/>
      <c r="G42" s="39"/>
      <c r="H42" s="39"/>
      <c r="I42" s="39"/>
      <c r="J42" s="39"/>
    </row>
    <row r="43" spans="2:10" x14ac:dyDescent="0.25">
      <c r="B43" s="39"/>
      <c r="C43" s="39"/>
      <c r="D43" s="39"/>
      <c r="E43" s="39"/>
      <c r="F43" s="39"/>
      <c r="G43" s="39"/>
      <c r="H43" s="39"/>
      <c r="I43" s="39"/>
      <c r="J43" s="39"/>
    </row>
    <row r="44" spans="2:10" x14ac:dyDescent="0.25">
      <c r="B44" s="39"/>
      <c r="C44" s="39"/>
      <c r="D44" s="39"/>
      <c r="E44" s="39"/>
      <c r="F44" s="39"/>
      <c r="G44" s="39"/>
      <c r="H44" s="39"/>
      <c r="I44" s="39"/>
      <c r="J44" s="39"/>
    </row>
    <row r="45" spans="2:10" x14ac:dyDescent="0.25">
      <c r="B45" s="41" t="s">
        <v>54</v>
      </c>
      <c r="C45" s="39"/>
      <c r="D45" s="39"/>
      <c r="E45" s="39"/>
      <c r="F45" s="39"/>
      <c r="G45" s="39"/>
      <c r="H45" s="39"/>
      <c r="I45" s="39"/>
      <c r="J45" s="39"/>
    </row>
    <row r="46" spans="2:10" ht="2.1" customHeight="1" x14ac:dyDescent="0.25">
      <c r="B46" s="39"/>
      <c r="C46" s="39"/>
      <c r="D46" s="39"/>
      <c r="E46" s="39"/>
      <c r="F46" s="39"/>
      <c r="G46" s="39"/>
      <c r="H46" s="39"/>
      <c r="I46" s="39"/>
      <c r="J46" s="39"/>
    </row>
    <row r="47" spans="2:10" x14ac:dyDescent="0.25">
      <c r="B47" s="39"/>
      <c r="C47" s="39"/>
      <c r="D47" s="39"/>
      <c r="E47" s="39"/>
      <c r="F47" s="39"/>
      <c r="G47" s="39"/>
      <c r="H47" s="39"/>
      <c r="I47" s="39"/>
      <c r="J47" s="39"/>
    </row>
    <row r="48" spans="2:10" x14ac:dyDescent="0.25">
      <c r="B48" s="39"/>
      <c r="C48" s="39"/>
      <c r="D48" s="39"/>
      <c r="E48" s="39"/>
      <c r="F48" s="39"/>
      <c r="G48" s="39"/>
      <c r="H48" s="39"/>
      <c r="I48" s="39"/>
      <c r="J48" s="39"/>
    </row>
    <row r="49" spans="2:10" x14ac:dyDescent="0.25">
      <c r="B49" s="39"/>
      <c r="C49" s="39"/>
      <c r="D49" s="39"/>
      <c r="E49" s="39"/>
      <c r="F49" s="39"/>
      <c r="G49" s="39"/>
      <c r="H49" s="39"/>
      <c r="I49" s="39"/>
      <c r="J49" s="39"/>
    </row>
    <row r="50" spans="2:10" x14ac:dyDescent="0.25">
      <c r="B50" s="41" t="s">
        <v>57</v>
      </c>
      <c r="C50" s="39"/>
      <c r="D50" s="39"/>
      <c r="E50" s="39"/>
      <c r="F50" s="39"/>
      <c r="G50" s="39"/>
      <c r="H50" s="39"/>
      <c r="I50" s="39"/>
      <c r="J50" s="39"/>
    </row>
    <row r="51" spans="2:10" ht="2.1" customHeight="1" x14ac:dyDescent="0.25">
      <c r="B51" s="39"/>
      <c r="C51" s="39"/>
      <c r="D51" s="39"/>
      <c r="E51" s="39"/>
      <c r="F51" s="39"/>
      <c r="G51" s="39"/>
      <c r="H51" s="39"/>
      <c r="I51" s="39"/>
      <c r="J51" s="39"/>
    </row>
    <row r="52" spans="2:10" x14ac:dyDescent="0.25">
      <c r="B52" s="39"/>
      <c r="C52" s="39"/>
      <c r="D52" s="39"/>
      <c r="E52" s="39"/>
      <c r="F52" s="39"/>
      <c r="G52" s="39"/>
      <c r="H52" s="39"/>
      <c r="I52" s="39"/>
      <c r="J52" s="39"/>
    </row>
    <row r="53" spans="2:10" x14ac:dyDescent="0.25">
      <c r="B53" s="39"/>
      <c r="C53" s="39"/>
      <c r="D53" s="39"/>
      <c r="E53" s="39"/>
      <c r="F53" s="39"/>
      <c r="G53" s="39"/>
      <c r="H53" s="39"/>
      <c r="I53" s="39"/>
      <c r="J53" s="39"/>
    </row>
    <row r="54" spans="2:10" x14ac:dyDescent="0.25">
      <c r="B54" s="39"/>
      <c r="C54" s="39"/>
      <c r="D54" s="39"/>
      <c r="E54" s="39"/>
      <c r="F54" s="39"/>
      <c r="G54" s="39"/>
      <c r="H54" s="39"/>
      <c r="I54" s="39"/>
      <c r="J54" s="39"/>
    </row>
    <row r="55" spans="2:10" x14ac:dyDescent="0.25">
      <c r="B55" s="41" t="s">
        <v>56</v>
      </c>
      <c r="C55" s="39"/>
      <c r="D55" s="39"/>
      <c r="E55" s="39"/>
      <c r="F55" s="39"/>
      <c r="G55" s="39"/>
      <c r="H55" s="39"/>
      <c r="I55" s="39"/>
      <c r="J55" s="39"/>
    </row>
    <row r="56" spans="2:10" ht="2.1" customHeight="1" x14ac:dyDescent="0.25">
      <c r="B56" s="39"/>
      <c r="C56" s="39"/>
      <c r="D56" s="39"/>
      <c r="E56" s="39"/>
      <c r="F56" s="39"/>
      <c r="G56" s="39"/>
      <c r="H56" s="39"/>
      <c r="I56" s="39"/>
      <c r="J56" s="39"/>
    </row>
    <row r="57" spans="2:10" x14ac:dyDescent="0.25">
      <c r="B57" s="39"/>
      <c r="C57" s="39"/>
      <c r="D57" s="39"/>
      <c r="E57" s="39"/>
      <c r="F57" s="39"/>
      <c r="G57" s="39"/>
      <c r="H57" s="39"/>
      <c r="I57" s="39"/>
      <c r="J57" s="39"/>
    </row>
    <row r="58" spans="2:10" x14ac:dyDescent="0.25">
      <c r="B58" s="39"/>
      <c r="C58" s="39"/>
      <c r="D58" s="39"/>
      <c r="E58" s="39"/>
      <c r="F58" s="39"/>
      <c r="G58" s="39"/>
      <c r="H58" s="39"/>
      <c r="I58" s="39"/>
      <c r="J58" s="39"/>
    </row>
    <row r="59" spans="2:10" x14ac:dyDescent="0.25">
      <c r="B59" s="39"/>
      <c r="C59" s="39"/>
      <c r="D59" s="39"/>
      <c r="E59" s="39"/>
      <c r="F59" s="39"/>
      <c r="G59" s="39"/>
      <c r="H59" s="39"/>
      <c r="I59" s="39"/>
      <c r="J59" s="39"/>
    </row>
    <row r="60" spans="2:10" x14ac:dyDescent="0.25">
      <c r="B60" s="41" t="s">
        <v>20</v>
      </c>
      <c r="C60" s="39"/>
      <c r="D60" s="39"/>
      <c r="E60" s="39"/>
      <c r="F60" s="39"/>
      <c r="G60" s="39"/>
      <c r="H60" s="39"/>
      <c r="I60" s="39"/>
      <c r="J60" s="39"/>
    </row>
    <row r="61" spans="2:10" ht="2.1" customHeight="1" x14ac:dyDescent="0.25">
      <c r="B61" s="39"/>
      <c r="C61" s="39"/>
      <c r="D61" s="39"/>
      <c r="E61" s="39"/>
      <c r="F61" s="39"/>
      <c r="G61" s="39"/>
      <c r="H61" s="39"/>
      <c r="I61" s="39"/>
      <c r="J61" s="39"/>
    </row>
    <row r="62" spans="2:10" x14ac:dyDescent="0.25">
      <c r="B62" s="39"/>
      <c r="C62" s="39"/>
      <c r="D62" s="39"/>
      <c r="E62" s="39"/>
      <c r="F62" s="39"/>
      <c r="G62" s="39"/>
      <c r="H62" s="39"/>
      <c r="I62" s="39"/>
      <c r="J62" s="39"/>
    </row>
    <row r="63" spans="2:10" x14ac:dyDescent="0.25">
      <c r="B63" s="39"/>
      <c r="C63" s="39"/>
      <c r="D63" s="39"/>
      <c r="E63" s="39"/>
      <c r="F63" s="39"/>
      <c r="G63" s="39"/>
      <c r="H63" s="39"/>
      <c r="I63" s="39"/>
      <c r="J63" s="39"/>
    </row>
    <row r="64" spans="2:10" x14ac:dyDescent="0.25">
      <c r="B64" s="39"/>
      <c r="C64" s="39"/>
      <c r="D64" s="39"/>
      <c r="E64" s="39"/>
      <c r="F64" s="39"/>
      <c r="G64" s="39"/>
      <c r="H64" s="39"/>
      <c r="I64" s="39"/>
      <c r="J64" s="39"/>
    </row>
    <row r="65" spans="2:10" x14ac:dyDescent="0.25">
      <c r="B65" s="39"/>
      <c r="C65" s="39"/>
      <c r="D65" s="39"/>
      <c r="E65" s="39"/>
      <c r="F65" s="39"/>
      <c r="G65" s="39"/>
      <c r="H65" s="39"/>
      <c r="I65" s="39"/>
      <c r="J65" s="39"/>
    </row>
  </sheetData>
  <sheetProtection algorithmName="SHA-512" hashValue="9xx60GEWmDLPkB2enT8G4x9MkuoXX3+lt6gOAWNVyFkkbc8K4awqhn2TibPD9dTkipunBWk5PzI2N0s5kpZ82w==" saltValue="1wMh6q5HEoZWMaCyX24sCQ==" spinCount="100000" sheet="1" objects="1" scenarios="1"/>
  <phoneticPr fontId="0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8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H17"/>
  <sheetViews>
    <sheetView showGridLines="0" workbookViewId="0"/>
  </sheetViews>
  <sheetFormatPr defaultRowHeight="13.5" x14ac:dyDescent="0.25"/>
  <cols>
    <col min="1" max="1" width="3.7109375" style="42" customWidth="1"/>
    <col min="2" max="2" width="2.7109375" style="42" customWidth="1"/>
    <col min="3" max="3" width="29.85546875" style="42" customWidth="1"/>
    <col min="4" max="6" width="15.7109375" style="42" customWidth="1"/>
    <col min="7" max="7" width="5.7109375" style="42" customWidth="1"/>
    <col min="8" max="16384" width="9.140625" style="42"/>
  </cols>
  <sheetData>
    <row r="1" spans="2:8" ht="22.5" thickBot="1" x14ac:dyDescent="0.45">
      <c r="C1" s="118" t="s">
        <v>35</v>
      </c>
      <c r="D1" s="105"/>
      <c r="E1" s="105"/>
      <c r="F1" s="106"/>
    </row>
    <row r="2" spans="2:8" ht="14.25" thickBot="1" x14ac:dyDescent="0.3">
      <c r="B2" s="42" t="s">
        <v>23</v>
      </c>
    </row>
    <row r="3" spans="2:8" ht="14.25" thickTop="1" x14ac:dyDescent="0.25">
      <c r="D3" s="85"/>
      <c r="E3" s="86" t="s">
        <v>24</v>
      </c>
      <c r="F3" s="87"/>
    </row>
    <row r="4" spans="2:8" ht="14.25" thickBot="1" x14ac:dyDescent="0.3">
      <c r="D4" s="88" t="s">
        <v>25</v>
      </c>
      <c r="E4" s="89" t="s">
        <v>26</v>
      </c>
      <c r="F4" s="90" t="s">
        <v>27</v>
      </c>
    </row>
    <row r="5" spans="2:8" ht="16.5" thickTop="1" x14ac:dyDescent="0.3">
      <c r="C5" s="77" t="s">
        <v>28</v>
      </c>
      <c r="D5" s="43">
        <v>0</v>
      </c>
      <c r="E5" s="44">
        <v>0</v>
      </c>
      <c r="F5" s="91">
        <f>IF(E5="","",D5*(1+E5))</f>
        <v>0</v>
      </c>
    </row>
    <row r="6" spans="2:8" ht="15.75" x14ac:dyDescent="0.3">
      <c r="C6" s="78" t="s">
        <v>62</v>
      </c>
      <c r="D6" s="45">
        <v>0</v>
      </c>
      <c r="E6" s="46">
        <v>0</v>
      </c>
      <c r="F6" s="92">
        <f>IF(E6="","",D6*(1+E6))</f>
        <v>0</v>
      </c>
    </row>
    <row r="7" spans="2:8" ht="15.75" x14ac:dyDescent="0.3">
      <c r="C7" s="79" t="s">
        <v>29</v>
      </c>
      <c r="D7" s="47">
        <v>0</v>
      </c>
      <c r="E7" s="46">
        <v>0</v>
      </c>
      <c r="F7" s="93">
        <f>IF(E7="","",D7*(1+E7))</f>
        <v>0</v>
      </c>
    </row>
    <row r="8" spans="2:8" ht="17.25" thickBot="1" x14ac:dyDescent="0.35">
      <c r="C8" s="80" t="s">
        <v>2</v>
      </c>
      <c r="D8" s="100">
        <f>IF(D7="","",D5*D6*D7)</f>
        <v>0</v>
      </c>
      <c r="E8" s="48"/>
      <c r="F8" s="94">
        <f>IF(F7="","",F5*F6*F7)</f>
        <v>0</v>
      </c>
    </row>
    <row r="9" spans="2:8" ht="7.5" customHeight="1" thickTop="1" x14ac:dyDescent="0.3">
      <c r="C9" s="78"/>
      <c r="D9" s="101"/>
      <c r="E9" s="48"/>
      <c r="F9" s="95"/>
    </row>
    <row r="10" spans="2:8" ht="15.75" x14ac:dyDescent="0.3">
      <c r="C10" s="78" t="s">
        <v>32</v>
      </c>
      <c r="D10" s="49">
        <v>0</v>
      </c>
      <c r="E10" s="46">
        <v>0</v>
      </c>
      <c r="F10" s="96">
        <f>IF(E10="","",D10*(1+E10))</f>
        <v>0</v>
      </c>
    </row>
    <row r="11" spans="2:8" ht="16.5" x14ac:dyDescent="0.3">
      <c r="C11" s="81" t="s">
        <v>30</v>
      </c>
      <c r="D11" s="99">
        <f>IF(D10="","",$D$8*D10)</f>
        <v>0</v>
      </c>
      <c r="E11" s="50"/>
      <c r="F11" s="97">
        <f>IF(F10="","",F8*F10)</f>
        <v>0</v>
      </c>
    </row>
    <row r="12" spans="2:8" ht="17.25" thickBot="1" x14ac:dyDescent="0.35">
      <c r="C12" s="80" t="s">
        <v>9</v>
      </c>
      <c r="D12" s="100">
        <f>IF(D11="","",D8-D11)</f>
        <v>0</v>
      </c>
      <c r="E12" s="50"/>
      <c r="F12" s="94">
        <f>IF(F11="","",F8-F11)</f>
        <v>0</v>
      </c>
    </row>
    <row r="13" spans="2:8" ht="7.5" customHeight="1" thickTop="1" thickBot="1" x14ac:dyDescent="0.3">
      <c r="C13" s="82"/>
      <c r="D13" s="101"/>
      <c r="E13" s="51">
        <v>-10</v>
      </c>
      <c r="F13" s="95"/>
    </row>
    <row r="14" spans="2:8" ht="16.5" thickBot="1" x14ac:dyDescent="0.35">
      <c r="C14" s="83" t="s">
        <v>33</v>
      </c>
      <c r="D14" s="52">
        <v>0</v>
      </c>
      <c r="E14" s="46">
        <v>0</v>
      </c>
      <c r="F14" s="98">
        <f>IF(E14="","",D14*(1+E14))</f>
        <v>0</v>
      </c>
    </row>
    <row r="15" spans="2:8" ht="16.5" x14ac:dyDescent="0.3">
      <c r="C15" s="84" t="s">
        <v>30</v>
      </c>
      <c r="D15" s="99">
        <f>IF(D14="","",$D$8*D14)</f>
        <v>0</v>
      </c>
      <c r="E15" s="53"/>
      <c r="F15" s="97">
        <f>IF(F14="","",$D$8*F14)</f>
        <v>0</v>
      </c>
      <c r="H15" s="54">
        <f>IF(F16=0,0,F16/D16-1)</f>
        <v>0</v>
      </c>
    </row>
    <row r="16" spans="2:8" ht="17.25" thickBot="1" x14ac:dyDescent="0.35">
      <c r="C16" s="80" t="s">
        <v>31</v>
      </c>
      <c r="D16" s="100">
        <f>IF(D15="","",D12-D15)</f>
        <v>0</v>
      </c>
      <c r="E16" s="55"/>
      <c r="F16" s="94">
        <f>IF(F15="","",F12-F15)</f>
        <v>0</v>
      </c>
      <c r="H16" s="56" t="str">
        <f>IF(H15="","",IF(H15&gt;0,"INCREASE",IF(H15&lt;0,"DECREASE","")))</f>
        <v/>
      </c>
    </row>
    <row r="17" ht="7.5" customHeight="1" thickTop="1" x14ac:dyDescent="0.25"/>
  </sheetData>
  <sheetProtection algorithmName="SHA-512" hashValue="Y3veMUpDEGUqo3BpsAt7ZfmU+Fx+ydrYYTkF+OFWESDGhBLOkluZuZYx+Xwadf1i54K1/aHFm5c59QEgal6G1w==" saltValue="6IV3KkPnDv8Je/962cEfWA==" spinCount="100000" sheet="1" objects="1" scenarios="1"/>
  <phoneticPr fontId="0" type="noConversion"/>
  <printOptions horizontalCentered="1"/>
  <pageMargins left="0.78740157480314965" right="0.78740157480314965" top="0.74803149606299213" bottom="0.35433070866141736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main">
                <anchor moveWithCells="1">
                  <from>
                    <xdr:col>6</xdr:col>
                    <xdr:colOff>200025</xdr:colOff>
                    <xdr:row>0</xdr:row>
                    <xdr:rowOff>0</xdr:rowOff>
                  </from>
                  <to>
                    <xdr:col>8</xdr:col>
                    <xdr:colOff>161925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65"/>
  <sheetViews>
    <sheetView workbookViewId="0">
      <selection activeCell="F24" sqref="F24"/>
    </sheetView>
  </sheetViews>
  <sheetFormatPr defaultRowHeight="13.5" x14ac:dyDescent="0.25"/>
  <cols>
    <col min="1" max="1" width="2" style="12" customWidth="1"/>
    <col min="2" max="2" width="36.42578125" style="12" customWidth="1"/>
    <col min="3" max="3" width="1.85546875" style="12" customWidth="1"/>
    <col min="4" max="4" width="11.7109375" style="12" customWidth="1"/>
    <col min="5" max="5" width="2.7109375" style="12" customWidth="1"/>
    <col min="6" max="6" width="11.7109375" style="12" customWidth="1"/>
    <col min="7" max="7" width="2.7109375" style="12" customWidth="1"/>
    <col min="8" max="8" width="11.7109375" style="12" customWidth="1"/>
    <col min="9" max="9" width="2.7109375" style="12" customWidth="1"/>
    <col min="10" max="10" width="11.7109375" style="12" customWidth="1"/>
    <col min="11" max="16384" width="9.140625" style="12"/>
  </cols>
  <sheetData>
    <row r="1" spans="1:10" ht="28.5" customHeight="1" x14ac:dyDescent="0.25">
      <c r="B1" s="116" t="s">
        <v>50</v>
      </c>
      <c r="C1" s="117"/>
      <c r="D1" s="117"/>
      <c r="E1" s="117"/>
      <c r="F1" s="117"/>
      <c r="G1" s="117"/>
      <c r="H1" s="117"/>
      <c r="I1" s="117"/>
      <c r="J1" s="117"/>
    </row>
    <row r="2" spans="1:10" x14ac:dyDescent="0.25">
      <c r="A2" s="61"/>
      <c r="B2" s="62" t="s">
        <v>22</v>
      </c>
      <c r="C2" s="63"/>
      <c r="D2" s="63"/>
      <c r="E2" s="63"/>
      <c r="F2" s="63"/>
      <c r="G2" s="63"/>
      <c r="H2" s="63"/>
      <c r="I2" s="63"/>
      <c r="J2" s="63"/>
    </row>
    <row r="3" spans="1:10" x14ac:dyDescent="0.25">
      <c r="B3" s="38" t="s">
        <v>42</v>
      </c>
      <c r="C3" s="39"/>
      <c r="D3" s="40" t="s">
        <v>58</v>
      </c>
      <c r="E3" s="39"/>
      <c r="F3" s="40" t="s">
        <v>59</v>
      </c>
      <c r="G3" s="40"/>
      <c r="H3" s="40" t="s">
        <v>60</v>
      </c>
      <c r="I3" s="40"/>
      <c r="J3" s="40" t="s">
        <v>61</v>
      </c>
    </row>
    <row r="4" spans="1:10" x14ac:dyDescent="0.25"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B5" s="41" t="s">
        <v>13</v>
      </c>
      <c r="C5" s="39"/>
      <c r="D5" s="39"/>
      <c r="E5" s="39"/>
      <c r="F5" s="39"/>
      <c r="G5" s="39"/>
      <c r="H5" s="39"/>
      <c r="I5" s="39"/>
      <c r="J5" s="39"/>
    </row>
    <row r="6" spans="1:10" ht="2.1" customHeight="1" x14ac:dyDescent="0.25">
      <c r="B6" s="39"/>
      <c r="C6" s="39"/>
      <c r="D6" s="39"/>
      <c r="E6" s="39"/>
      <c r="F6" s="39"/>
      <c r="G6" s="39"/>
      <c r="H6" s="39"/>
      <c r="I6" s="39"/>
      <c r="J6" s="39"/>
    </row>
    <row r="7" spans="1:10" x14ac:dyDescent="0.25">
      <c r="B7" s="39"/>
      <c r="C7" s="39"/>
      <c r="D7" s="39"/>
      <c r="E7" s="39"/>
      <c r="F7" s="39"/>
      <c r="G7" s="39"/>
      <c r="H7" s="39"/>
      <c r="I7" s="39"/>
      <c r="J7" s="39"/>
    </row>
    <row r="8" spans="1:10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B9" s="39"/>
      <c r="C9" s="39"/>
      <c r="D9" s="39"/>
      <c r="E9" s="39"/>
      <c r="F9" s="39"/>
      <c r="G9" s="39"/>
      <c r="H9" s="39"/>
      <c r="I9" s="39"/>
      <c r="J9" s="39"/>
    </row>
    <row r="10" spans="1:10" x14ac:dyDescent="0.25">
      <c r="B10" s="41" t="s">
        <v>12</v>
      </c>
      <c r="C10" s="39"/>
      <c r="D10" s="39"/>
      <c r="E10" s="39"/>
      <c r="F10" s="39"/>
      <c r="G10" s="39"/>
      <c r="H10" s="39"/>
      <c r="I10" s="39"/>
      <c r="J10" s="39"/>
    </row>
    <row r="11" spans="1:10" ht="2.1" customHeight="1" x14ac:dyDescent="0.25"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B12" s="39"/>
      <c r="C12" s="39"/>
      <c r="D12" s="39"/>
      <c r="E12" s="39"/>
      <c r="F12" s="39"/>
      <c r="G12" s="39"/>
      <c r="H12" s="39"/>
      <c r="I12" s="39"/>
      <c r="J12" s="39"/>
    </row>
    <row r="13" spans="1:10" x14ac:dyDescent="0.25"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B14" s="39"/>
      <c r="C14" s="39"/>
      <c r="D14" s="39"/>
      <c r="E14" s="39"/>
      <c r="F14" s="39"/>
      <c r="G14" s="39"/>
      <c r="H14" s="39"/>
      <c r="I14" s="39"/>
      <c r="J14" s="39"/>
    </row>
    <row r="15" spans="1:10" x14ac:dyDescent="0.25">
      <c r="B15" s="41" t="s">
        <v>11</v>
      </c>
      <c r="C15" s="39"/>
      <c r="D15" s="39"/>
      <c r="E15" s="39"/>
      <c r="F15" s="39"/>
      <c r="G15" s="39"/>
      <c r="H15" s="39"/>
      <c r="I15" s="39"/>
      <c r="J15" s="39"/>
    </row>
    <row r="16" spans="1:10" ht="2.1" customHeight="1" x14ac:dyDescent="0.25">
      <c r="B16" s="39"/>
      <c r="C16" s="39"/>
      <c r="D16" s="39"/>
      <c r="E16" s="39"/>
      <c r="F16" s="39"/>
      <c r="G16" s="39"/>
      <c r="H16" s="39"/>
      <c r="I16" s="39"/>
      <c r="J16" s="39"/>
    </row>
    <row r="17" spans="2:10" x14ac:dyDescent="0.25">
      <c r="B17" s="39"/>
      <c r="C17" s="39"/>
      <c r="D17" s="39"/>
      <c r="E17" s="39"/>
      <c r="F17" s="39"/>
      <c r="G17" s="39"/>
      <c r="H17" s="39"/>
      <c r="I17" s="39"/>
      <c r="J17" s="39"/>
    </row>
    <row r="18" spans="2:10" x14ac:dyDescent="0.25">
      <c r="B18" s="39"/>
      <c r="C18" s="39"/>
      <c r="D18" s="39"/>
      <c r="E18" s="39"/>
      <c r="F18" s="39"/>
      <c r="G18" s="39"/>
      <c r="H18" s="39"/>
      <c r="I18" s="39"/>
      <c r="J18" s="39"/>
    </row>
    <row r="19" spans="2:10" x14ac:dyDescent="0.25">
      <c r="B19" s="39"/>
      <c r="C19" s="39"/>
      <c r="D19" s="39"/>
      <c r="E19" s="39"/>
      <c r="F19" s="39"/>
      <c r="G19" s="39"/>
      <c r="H19" s="39"/>
      <c r="I19" s="39"/>
      <c r="J19" s="39"/>
    </row>
    <row r="20" spans="2:10" x14ac:dyDescent="0.25">
      <c r="B20" s="41" t="s">
        <v>14</v>
      </c>
      <c r="C20" s="39"/>
      <c r="D20" s="39"/>
      <c r="E20" s="39"/>
      <c r="F20" s="39"/>
      <c r="G20" s="39"/>
      <c r="H20" s="39"/>
      <c r="I20" s="39"/>
      <c r="J20" s="39"/>
    </row>
    <row r="21" spans="2:10" ht="2.1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</row>
    <row r="22" spans="2:10" x14ac:dyDescent="0.25">
      <c r="B22" s="39"/>
      <c r="C22" s="39"/>
      <c r="D22" s="39"/>
      <c r="E22" s="39"/>
      <c r="F22" s="39"/>
      <c r="G22" s="39"/>
      <c r="H22" s="39"/>
      <c r="I22" s="39"/>
      <c r="J22" s="39"/>
    </row>
    <row r="23" spans="2:10" x14ac:dyDescent="0.25">
      <c r="B23" s="39"/>
      <c r="C23" s="39"/>
      <c r="D23" s="39"/>
      <c r="E23" s="39"/>
      <c r="F23" s="39"/>
      <c r="G23" s="39"/>
      <c r="H23" s="39"/>
      <c r="I23" s="39"/>
      <c r="J23" s="39"/>
    </row>
    <row r="24" spans="2:10" x14ac:dyDescent="0.25">
      <c r="B24" s="39"/>
      <c r="C24" s="39"/>
      <c r="D24" s="39"/>
      <c r="E24" s="39"/>
      <c r="F24" s="39"/>
      <c r="G24" s="39"/>
      <c r="H24" s="39"/>
      <c r="I24" s="39"/>
      <c r="J24" s="39"/>
    </row>
    <row r="25" spans="2:10" x14ac:dyDescent="0.25">
      <c r="B25" s="41" t="s">
        <v>15</v>
      </c>
      <c r="C25" s="39"/>
      <c r="D25" s="39"/>
      <c r="E25" s="39"/>
      <c r="F25" s="39"/>
      <c r="G25" s="39"/>
      <c r="H25" s="39"/>
      <c r="I25" s="39"/>
      <c r="J25" s="39"/>
    </row>
    <row r="26" spans="2:10" ht="2.1" customHeight="1" x14ac:dyDescent="0.25">
      <c r="B26" s="39"/>
      <c r="C26" s="39"/>
      <c r="D26" s="39"/>
      <c r="E26" s="39"/>
      <c r="F26" s="39"/>
      <c r="G26" s="39"/>
      <c r="H26" s="39"/>
      <c r="I26" s="39"/>
      <c r="J26" s="39"/>
    </row>
    <row r="27" spans="2:10" x14ac:dyDescent="0.25">
      <c r="B27" s="39"/>
      <c r="C27" s="39"/>
      <c r="D27" s="39"/>
      <c r="E27" s="39"/>
      <c r="F27" s="39"/>
      <c r="G27" s="39"/>
      <c r="H27" s="39"/>
      <c r="I27" s="39"/>
      <c r="J27" s="39"/>
    </row>
    <row r="28" spans="2:10" x14ac:dyDescent="0.25">
      <c r="B28" s="39"/>
      <c r="C28" s="39"/>
      <c r="D28" s="39"/>
      <c r="E28" s="39"/>
      <c r="F28" s="39"/>
      <c r="G28" s="39"/>
      <c r="H28" s="39"/>
      <c r="I28" s="39"/>
      <c r="J28" s="39"/>
    </row>
    <row r="29" spans="2:10" x14ac:dyDescent="0.25">
      <c r="B29" s="39"/>
      <c r="C29" s="39"/>
      <c r="D29" s="39"/>
      <c r="E29" s="39"/>
      <c r="F29" s="39"/>
      <c r="G29" s="39"/>
      <c r="H29" s="39"/>
      <c r="I29" s="39"/>
      <c r="J29" s="39"/>
    </row>
    <row r="30" spans="2:10" x14ac:dyDescent="0.25">
      <c r="B30" s="41" t="s">
        <v>21</v>
      </c>
      <c r="C30" s="39"/>
      <c r="D30" s="39"/>
      <c r="E30" s="39"/>
      <c r="F30" s="39"/>
      <c r="G30" s="39"/>
      <c r="H30" s="39"/>
      <c r="I30" s="39"/>
      <c r="J30" s="39"/>
    </row>
    <row r="31" spans="2:10" ht="2.1" customHeight="1" x14ac:dyDescent="0.25">
      <c r="B31" s="39"/>
      <c r="C31" s="39"/>
      <c r="D31" s="39"/>
      <c r="E31" s="39"/>
      <c r="F31" s="39"/>
      <c r="G31" s="39"/>
      <c r="H31" s="39"/>
      <c r="I31" s="39"/>
      <c r="J31" s="39"/>
    </row>
    <row r="32" spans="2:10" x14ac:dyDescent="0.25">
      <c r="B32" s="39"/>
      <c r="C32" s="39"/>
      <c r="D32" s="39"/>
      <c r="E32" s="39"/>
      <c r="F32" s="39"/>
      <c r="G32" s="39"/>
      <c r="H32" s="39"/>
      <c r="I32" s="39"/>
      <c r="J32" s="39"/>
    </row>
    <row r="33" spans="2:10" x14ac:dyDescent="0.25">
      <c r="B33" s="39"/>
      <c r="C33" s="39"/>
      <c r="D33" s="39"/>
      <c r="E33" s="39"/>
      <c r="F33" s="39"/>
      <c r="G33" s="39"/>
      <c r="H33" s="39"/>
      <c r="I33" s="39"/>
      <c r="J33" s="39"/>
    </row>
    <row r="34" spans="2:10" x14ac:dyDescent="0.25">
      <c r="B34" s="39"/>
      <c r="C34" s="39"/>
      <c r="D34" s="39"/>
      <c r="E34" s="39"/>
      <c r="F34" s="39"/>
      <c r="G34" s="39"/>
      <c r="H34" s="39"/>
      <c r="I34" s="39"/>
      <c r="J34" s="39"/>
    </row>
    <row r="35" spans="2:10" x14ac:dyDescent="0.25">
      <c r="B35" s="41" t="s">
        <v>16</v>
      </c>
      <c r="C35" s="39"/>
      <c r="D35" s="39"/>
      <c r="E35" s="39"/>
      <c r="F35" s="39"/>
      <c r="G35" s="39"/>
      <c r="H35" s="39"/>
      <c r="I35" s="39"/>
      <c r="J35" s="39"/>
    </row>
    <row r="36" spans="2:10" ht="2.1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</row>
    <row r="37" spans="2:10" x14ac:dyDescent="0.25">
      <c r="B37" s="39"/>
      <c r="C37" s="39"/>
      <c r="D37" s="39"/>
      <c r="E37" s="39"/>
      <c r="F37" s="39"/>
      <c r="G37" s="39"/>
      <c r="H37" s="39"/>
      <c r="I37" s="39"/>
      <c r="J37" s="39"/>
    </row>
    <row r="38" spans="2:10" x14ac:dyDescent="0.25">
      <c r="B38" s="39"/>
      <c r="C38" s="39"/>
      <c r="D38" s="39"/>
      <c r="E38" s="39"/>
      <c r="F38" s="39"/>
      <c r="G38" s="39"/>
      <c r="H38" s="39"/>
      <c r="I38" s="39"/>
      <c r="J38" s="39"/>
    </row>
    <row r="39" spans="2:10" x14ac:dyDescent="0.25">
      <c r="B39" s="39"/>
      <c r="C39" s="39"/>
      <c r="D39" s="39"/>
      <c r="E39" s="39"/>
      <c r="F39" s="39"/>
      <c r="G39" s="39"/>
      <c r="H39" s="39"/>
      <c r="I39" s="39"/>
      <c r="J39" s="39"/>
    </row>
    <row r="40" spans="2:10" x14ac:dyDescent="0.25">
      <c r="B40" s="41" t="s">
        <v>17</v>
      </c>
      <c r="C40" s="39"/>
      <c r="D40" s="39"/>
      <c r="E40" s="39"/>
      <c r="F40" s="39"/>
      <c r="G40" s="39"/>
      <c r="H40" s="39"/>
      <c r="I40" s="39"/>
      <c r="J40" s="39"/>
    </row>
    <row r="41" spans="2:10" ht="2.1" customHeight="1" x14ac:dyDescent="0.25">
      <c r="B41" s="39"/>
      <c r="C41" s="39"/>
      <c r="D41" s="39"/>
      <c r="E41" s="39"/>
      <c r="F41" s="39"/>
      <c r="G41" s="39"/>
      <c r="H41" s="39"/>
      <c r="I41" s="39"/>
      <c r="J41" s="39"/>
    </row>
    <row r="42" spans="2:10" x14ac:dyDescent="0.25">
      <c r="B42" s="39"/>
      <c r="C42" s="39"/>
      <c r="D42" s="39"/>
      <c r="E42" s="39"/>
      <c r="F42" s="39"/>
      <c r="G42" s="39"/>
      <c r="H42" s="39"/>
      <c r="I42" s="39"/>
      <c r="J42" s="39"/>
    </row>
    <row r="43" spans="2:10" x14ac:dyDescent="0.25">
      <c r="B43" s="39"/>
      <c r="C43" s="39"/>
      <c r="D43" s="39"/>
      <c r="E43" s="39"/>
      <c r="F43" s="39"/>
      <c r="G43" s="39"/>
      <c r="H43" s="39"/>
      <c r="I43" s="39"/>
      <c r="J43" s="39"/>
    </row>
    <row r="44" spans="2:10" x14ac:dyDescent="0.25">
      <c r="B44" s="39"/>
      <c r="C44" s="39"/>
      <c r="D44" s="39"/>
      <c r="E44" s="39"/>
      <c r="F44" s="39"/>
      <c r="G44" s="39"/>
      <c r="H44" s="39"/>
      <c r="I44" s="39"/>
      <c r="J44" s="39"/>
    </row>
    <row r="45" spans="2:10" x14ac:dyDescent="0.25">
      <c r="B45" s="41" t="s">
        <v>54</v>
      </c>
      <c r="C45" s="39"/>
      <c r="D45" s="39"/>
      <c r="E45" s="39"/>
      <c r="F45" s="39"/>
      <c r="G45" s="39"/>
      <c r="H45" s="39"/>
      <c r="I45" s="39"/>
      <c r="J45" s="39"/>
    </row>
    <row r="46" spans="2:10" ht="2.1" customHeight="1" x14ac:dyDescent="0.25">
      <c r="B46" s="39"/>
      <c r="C46" s="39"/>
      <c r="D46" s="39"/>
      <c r="E46" s="39"/>
      <c r="F46" s="39"/>
      <c r="G46" s="39"/>
      <c r="H46" s="39"/>
      <c r="I46" s="39"/>
      <c r="J46" s="39"/>
    </row>
    <row r="47" spans="2:10" x14ac:dyDescent="0.25">
      <c r="B47" s="39"/>
      <c r="C47" s="39"/>
      <c r="D47" s="39"/>
      <c r="E47" s="39"/>
      <c r="F47" s="39"/>
      <c r="G47" s="39"/>
      <c r="H47" s="39"/>
      <c r="I47" s="39"/>
      <c r="J47" s="39"/>
    </row>
    <row r="48" spans="2:10" x14ac:dyDescent="0.25">
      <c r="B48" s="39"/>
      <c r="C48" s="39"/>
      <c r="D48" s="39"/>
      <c r="E48" s="39"/>
      <c r="F48" s="39"/>
      <c r="G48" s="39"/>
      <c r="H48" s="39"/>
      <c r="I48" s="39"/>
      <c r="J48" s="39"/>
    </row>
    <row r="49" spans="2:10" x14ac:dyDescent="0.25">
      <c r="B49" s="39"/>
      <c r="C49" s="39"/>
      <c r="D49" s="39"/>
      <c r="E49" s="39"/>
      <c r="F49" s="39"/>
      <c r="G49" s="39"/>
      <c r="H49" s="39"/>
      <c r="I49" s="39"/>
      <c r="J49" s="39"/>
    </row>
    <row r="50" spans="2:10" x14ac:dyDescent="0.25">
      <c r="B50" s="41" t="s">
        <v>55</v>
      </c>
      <c r="C50" s="39"/>
      <c r="D50" s="39"/>
      <c r="E50" s="39"/>
      <c r="F50" s="39"/>
      <c r="G50" s="39"/>
      <c r="H50" s="39"/>
      <c r="I50" s="39"/>
      <c r="J50" s="39"/>
    </row>
    <row r="51" spans="2:10" ht="2.1" customHeight="1" x14ac:dyDescent="0.25">
      <c r="B51" s="39"/>
      <c r="C51" s="39"/>
      <c r="D51" s="39"/>
      <c r="E51" s="39"/>
      <c r="F51" s="39"/>
      <c r="G51" s="39"/>
      <c r="H51" s="39"/>
      <c r="I51" s="39"/>
      <c r="J51" s="39"/>
    </row>
    <row r="52" spans="2:10" x14ac:dyDescent="0.25">
      <c r="B52" s="39"/>
      <c r="C52" s="39"/>
      <c r="D52" s="39"/>
      <c r="E52" s="39"/>
      <c r="F52" s="39"/>
      <c r="G52" s="39"/>
      <c r="H52" s="39"/>
      <c r="I52" s="39"/>
      <c r="J52" s="39"/>
    </row>
    <row r="53" spans="2:10" x14ac:dyDescent="0.25">
      <c r="B53" s="39"/>
      <c r="C53" s="39"/>
      <c r="D53" s="39"/>
      <c r="E53" s="39"/>
      <c r="F53" s="39"/>
      <c r="G53" s="39"/>
      <c r="H53" s="39"/>
      <c r="I53" s="39"/>
      <c r="J53" s="39"/>
    </row>
    <row r="54" spans="2:10" x14ac:dyDescent="0.25">
      <c r="B54" s="39"/>
      <c r="C54" s="39"/>
      <c r="D54" s="39"/>
      <c r="E54" s="39"/>
      <c r="F54" s="39"/>
      <c r="G54" s="39"/>
      <c r="H54" s="39"/>
      <c r="I54" s="39"/>
      <c r="J54" s="39"/>
    </row>
    <row r="55" spans="2:10" x14ac:dyDescent="0.25">
      <c r="B55" s="41" t="s">
        <v>56</v>
      </c>
      <c r="C55" s="39"/>
      <c r="D55" s="39"/>
      <c r="E55" s="39"/>
      <c r="F55" s="39"/>
      <c r="G55" s="39"/>
      <c r="H55" s="39"/>
      <c r="I55" s="39"/>
      <c r="J55" s="39"/>
    </row>
    <row r="56" spans="2:10" ht="2.1" customHeight="1" x14ac:dyDescent="0.25">
      <c r="B56" s="39"/>
      <c r="C56" s="39"/>
      <c r="D56" s="39"/>
      <c r="E56" s="39"/>
      <c r="F56" s="39"/>
      <c r="G56" s="39"/>
      <c r="H56" s="39"/>
      <c r="I56" s="39"/>
      <c r="J56" s="39"/>
    </row>
    <row r="57" spans="2:10" x14ac:dyDescent="0.25">
      <c r="B57" s="39"/>
      <c r="C57" s="39"/>
      <c r="D57" s="39"/>
      <c r="E57" s="39"/>
      <c r="F57" s="39"/>
      <c r="G57" s="39"/>
      <c r="H57" s="39"/>
      <c r="I57" s="39"/>
      <c r="J57" s="39"/>
    </row>
    <row r="58" spans="2:10" x14ac:dyDescent="0.25">
      <c r="B58" s="39"/>
      <c r="C58" s="39"/>
      <c r="D58" s="39"/>
      <c r="E58" s="39"/>
      <c r="F58" s="39"/>
      <c r="G58" s="39"/>
      <c r="H58" s="39"/>
      <c r="I58" s="39"/>
      <c r="J58" s="39"/>
    </row>
    <row r="59" spans="2:10" x14ac:dyDescent="0.25">
      <c r="B59" s="39"/>
      <c r="C59" s="39"/>
      <c r="D59" s="39"/>
      <c r="E59" s="39"/>
      <c r="F59" s="39"/>
      <c r="G59" s="39"/>
      <c r="H59" s="39"/>
      <c r="I59" s="39"/>
      <c r="J59" s="39"/>
    </row>
    <row r="60" spans="2:10" x14ac:dyDescent="0.25">
      <c r="B60" s="41" t="s">
        <v>20</v>
      </c>
      <c r="C60" s="39"/>
      <c r="D60" s="39"/>
      <c r="E60" s="39"/>
      <c r="F60" s="39"/>
      <c r="G60" s="39"/>
      <c r="H60" s="39"/>
      <c r="I60" s="39"/>
      <c r="J60" s="39"/>
    </row>
    <row r="61" spans="2:10" ht="2.1" customHeight="1" x14ac:dyDescent="0.25">
      <c r="B61" s="39"/>
      <c r="C61" s="39"/>
      <c r="D61" s="39"/>
      <c r="E61" s="39"/>
      <c r="F61" s="39"/>
      <c r="G61" s="39"/>
      <c r="H61" s="39"/>
      <c r="I61" s="39"/>
      <c r="J61" s="39"/>
    </row>
    <row r="62" spans="2:10" x14ac:dyDescent="0.25">
      <c r="B62" s="39"/>
      <c r="C62" s="39"/>
      <c r="D62" s="39"/>
      <c r="E62" s="39"/>
      <c r="F62" s="39"/>
      <c r="G62" s="39"/>
      <c r="H62" s="39"/>
      <c r="I62" s="39"/>
      <c r="J62" s="39"/>
    </row>
    <row r="63" spans="2:10" x14ac:dyDescent="0.25">
      <c r="B63" s="39"/>
      <c r="C63" s="39"/>
      <c r="D63" s="39"/>
      <c r="E63" s="39"/>
      <c r="F63" s="39"/>
      <c r="G63" s="39"/>
      <c r="H63" s="39"/>
      <c r="I63" s="39"/>
      <c r="J63" s="39"/>
    </row>
    <row r="64" spans="2:10" x14ac:dyDescent="0.25">
      <c r="B64" s="39"/>
      <c r="C64" s="39"/>
      <c r="D64" s="39"/>
      <c r="E64" s="39"/>
      <c r="F64" s="39"/>
      <c r="G64" s="39"/>
      <c r="H64" s="39"/>
      <c r="I64" s="39"/>
      <c r="J64" s="39"/>
    </row>
    <row r="65" spans="2:10" x14ac:dyDescent="0.25">
      <c r="B65" s="39"/>
      <c r="C65" s="39"/>
      <c r="D65" s="39"/>
      <c r="E65" s="39"/>
      <c r="F65" s="39"/>
      <c r="G65" s="39"/>
      <c r="H65" s="39"/>
      <c r="I65" s="39"/>
      <c r="J65" s="39"/>
    </row>
  </sheetData>
  <sheetProtection algorithmName="SHA-512" hashValue="RlHjTorP5rargl+hmlqRuwjFYTdoCIQJuOnvogeFhTZlZhjslaKM6G26oo89fF5g7YVjAmhGb2C0h+JdOYaTgw==" saltValue="NQvx40tDbYGRgx1W0zhCOA==" spinCount="100000" sheet="1" objects="1" scenarios="1"/>
  <phoneticPr fontId="0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17"/>
  <sheetViews>
    <sheetView showGridLines="0" workbookViewId="0">
      <selection activeCell="C11" sqref="C11"/>
    </sheetView>
  </sheetViews>
  <sheetFormatPr defaultRowHeight="13.5" x14ac:dyDescent="0.25"/>
  <cols>
    <col min="1" max="1" width="3.7109375" style="42" customWidth="1"/>
    <col min="2" max="2" width="2.7109375" style="42" customWidth="1"/>
    <col min="3" max="3" width="30.28515625" style="42" customWidth="1"/>
    <col min="4" max="6" width="15.7109375" style="42" customWidth="1"/>
    <col min="7" max="7" width="5.7109375" style="42" customWidth="1"/>
    <col min="8" max="16384" width="9.140625" style="42"/>
  </cols>
  <sheetData>
    <row r="1" spans="2:8" ht="22.5" thickBot="1" x14ac:dyDescent="0.45">
      <c r="C1" s="118" t="s">
        <v>35</v>
      </c>
      <c r="D1" s="119"/>
      <c r="E1" s="119"/>
      <c r="F1" s="120"/>
    </row>
    <row r="2" spans="2:8" ht="17.25" thickBot="1" x14ac:dyDescent="0.35">
      <c r="B2" s="42" t="s">
        <v>23</v>
      </c>
      <c r="C2" s="64" t="s">
        <v>22</v>
      </c>
      <c r="D2" s="65"/>
      <c r="E2" s="65"/>
      <c r="F2" s="65"/>
    </row>
    <row r="3" spans="2:8" ht="14.25" thickTop="1" x14ac:dyDescent="0.25">
      <c r="D3" s="85"/>
      <c r="E3" s="86" t="s">
        <v>24</v>
      </c>
      <c r="F3" s="87"/>
    </row>
    <row r="4" spans="2:8" ht="14.25" thickBot="1" x14ac:dyDescent="0.3">
      <c r="D4" s="88" t="s">
        <v>25</v>
      </c>
      <c r="E4" s="89" t="s">
        <v>26</v>
      </c>
      <c r="F4" s="90" t="s">
        <v>27</v>
      </c>
    </row>
    <row r="5" spans="2:8" ht="16.5" thickTop="1" x14ac:dyDescent="0.3">
      <c r="C5" s="77" t="s">
        <v>28</v>
      </c>
      <c r="D5" s="66">
        <v>30</v>
      </c>
      <c r="E5" s="67">
        <v>0.1</v>
      </c>
      <c r="F5" s="91">
        <v>33</v>
      </c>
    </row>
    <row r="6" spans="2:8" ht="15.75" x14ac:dyDescent="0.3">
      <c r="C6" s="78" t="s">
        <v>62</v>
      </c>
      <c r="D6" s="68">
        <v>1</v>
      </c>
      <c r="E6" s="69">
        <v>0.15</v>
      </c>
      <c r="F6" s="92">
        <v>1.1499999999999999</v>
      </c>
    </row>
    <row r="7" spans="2:8" ht="15.75" x14ac:dyDescent="0.3">
      <c r="C7" s="79" t="s">
        <v>29</v>
      </c>
      <c r="D7" s="70">
        <v>769.23</v>
      </c>
      <c r="E7" s="69">
        <v>0.3</v>
      </c>
      <c r="F7" s="93">
        <v>999.99900000000002</v>
      </c>
    </row>
    <row r="8" spans="2:8" ht="17.25" thickBot="1" x14ac:dyDescent="0.35">
      <c r="C8" s="80" t="s">
        <v>2</v>
      </c>
      <c r="D8" s="100">
        <v>23077</v>
      </c>
      <c r="E8" s="71"/>
      <c r="F8" s="94">
        <v>37950</v>
      </c>
    </row>
    <row r="9" spans="2:8" ht="7.5" customHeight="1" thickTop="1" x14ac:dyDescent="0.3">
      <c r="C9" s="78"/>
      <c r="D9" s="101"/>
      <c r="E9" s="71"/>
      <c r="F9" s="95"/>
    </row>
    <row r="10" spans="2:8" ht="15.75" x14ac:dyDescent="0.3">
      <c r="C10" s="78" t="s">
        <v>32</v>
      </c>
      <c r="D10" s="72">
        <v>0.41499999999999998</v>
      </c>
      <c r="E10" s="69">
        <v>-0.1</v>
      </c>
      <c r="F10" s="96">
        <v>0.3735</v>
      </c>
    </row>
    <row r="11" spans="2:8" ht="16.5" x14ac:dyDescent="0.3">
      <c r="C11" s="81" t="s">
        <v>30</v>
      </c>
      <c r="D11" s="99">
        <v>9577</v>
      </c>
      <c r="E11" s="73"/>
      <c r="F11" s="97">
        <v>14174</v>
      </c>
    </row>
    <row r="12" spans="2:8" ht="17.25" thickBot="1" x14ac:dyDescent="0.35">
      <c r="C12" s="80" t="s">
        <v>9</v>
      </c>
      <c r="D12" s="100">
        <v>13500</v>
      </c>
      <c r="E12" s="73"/>
      <c r="F12" s="94">
        <v>23776</v>
      </c>
    </row>
    <row r="13" spans="2:8" ht="7.5" customHeight="1" thickTop="1" thickBot="1" x14ac:dyDescent="0.3">
      <c r="C13" s="82"/>
      <c r="D13" s="101"/>
      <c r="E13" s="51">
        <v>-10</v>
      </c>
      <c r="F13" s="95"/>
    </row>
    <row r="14" spans="2:8" ht="16.5" thickBot="1" x14ac:dyDescent="0.35">
      <c r="C14" s="83" t="s">
        <v>33</v>
      </c>
      <c r="D14" s="74">
        <v>0.25</v>
      </c>
      <c r="E14" s="69">
        <v>0.05</v>
      </c>
      <c r="F14" s="98">
        <v>0.26250000000000001</v>
      </c>
    </row>
    <row r="15" spans="2:8" ht="16.5" x14ac:dyDescent="0.3">
      <c r="C15" s="84" t="s">
        <v>30</v>
      </c>
      <c r="D15" s="99">
        <v>5769</v>
      </c>
      <c r="E15" s="75"/>
      <c r="F15" s="97">
        <v>6058</v>
      </c>
      <c r="H15" s="54">
        <v>1.29</v>
      </c>
    </row>
    <row r="16" spans="2:8" ht="17.25" thickBot="1" x14ac:dyDescent="0.35">
      <c r="C16" s="80" t="s">
        <v>31</v>
      </c>
      <c r="D16" s="100">
        <v>7731</v>
      </c>
      <c r="E16" s="76"/>
      <c r="F16" s="94">
        <v>17718</v>
      </c>
      <c r="H16" s="56" t="s">
        <v>36</v>
      </c>
    </row>
    <row r="17" ht="7.5" customHeight="1" thickTop="1" x14ac:dyDescent="0.25"/>
  </sheetData>
  <sheetProtection algorithmName="SHA-512" hashValue="rkR7mx5Aggj+IYrpIrlBcYDhez/Um7GBpaU2gLhqZHl6IknxYVjMsw7iXf48OsxrL+6WvDcfJyr3ntz7s6Izvw==" saltValue="+tKib6zaYbimFMZ/svIozQ==" spinCount="100000" sheet="1" objects="1" scenarios="1"/>
  <phoneticPr fontId="0" type="noConversion"/>
  <printOptions horizontalCentered="1"/>
  <pageMargins left="0.78740157480314965" right="0.78740157480314965" top="0.74803149606299213" bottom="0.35433070866141736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7"/>
  <sheetViews>
    <sheetView workbookViewId="0"/>
  </sheetViews>
  <sheetFormatPr defaultRowHeight="12.75" x14ac:dyDescent="0.2"/>
  <cols>
    <col min="1" max="1" width="32.140625" customWidth="1"/>
    <col min="3" max="3" width="1" customWidth="1"/>
    <col min="5" max="5" width="1" customWidth="1"/>
    <col min="6" max="6" width="10.140625" bestFit="1" customWidth="1"/>
    <col min="7" max="7" width="1.140625" customWidth="1"/>
    <col min="8" max="8" width="10.140625" bestFit="1" customWidth="1"/>
  </cols>
  <sheetData>
    <row r="1" spans="1:8" x14ac:dyDescent="0.2">
      <c r="A1" s="1" t="s">
        <v>10</v>
      </c>
    </row>
    <row r="2" spans="1:8" x14ac:dyDescent="0.2">
      <c r="A2" s="1"/>
    </row>
    <row r="3" spans="1:8" x14ac:dyDescent="0.2">
      <c r="A3" s="1" t="s">
        <v>1</v>
      </c>
      <c r="B3" s="2" t="str">
        <f>INPUT!C4</f>
        <v>DEPT1</v>
      </c>
      <c r="C3" s="2"/>
      <c r="D3" s="2" t="str">
        <f>INPUT!E4</f>
        <v>DEPT2</v>
      </c>
      <c r="E3" s="2"/>
      <c r="F3" s="2" t="str">
        <f>INPUT!G4</f>
        <v>DEPT3</v>
      </c>
      <c r="G3" s="2"/>
      <c r="H3" s="2" t="str">
        <f>INPUT!I4</f>
        <v>DEPT4</v>
      </c>
    </row>
    <row r="5" spans="1:8" x14ac:dyDescent="0.2">
      <c r="A5" s="4" t="s">
        <v>13</v>
      </c>
      <c r="B5" s="8">
        <f>IF(INPUT!C6=0,0,(INPUT!C10*100)/INPUT!C6)</f>
        <v>0</v>
      </c>
      <c r="C5" s="8"/>
      <c r="D5" s="8">
        <f>IF(INPUT!E6=0,0,(INPUT!E10*100)/INPUT!E6)</f>
        <v>0</v>
      </c>
      <c r="E5" s="8"/>
      <c r="F5" s="8">
        <f>IF(INPUT!G6=0,0,(INPUT!G10*100)/INPUT!G6)</f>
        <v>0</v>
      </c>
      <c r="G5" s="8"/>
      <c r="H5" s="8">
        <f>IF(INPUT!I6=0,0,(INPUT!I10*100)/INPUT!I6)</f>
        <v>0</v>
      </c>
    </row>
    <row r="6" spans="1:8" x14ac:dyDescent="0.2">
      <c r="A6" s="5"/>
      <c r="B6" s="8"/>
      <c r="C6" s="8"/>
      <c r="D6" s="8"/>
      <c r="E6" s="8"/>
      <c r="F6" s="8"/>
      <c r="G6" s="8"/>
      <c r="H6" s="8"/>
    </row>
    <row r="7" spans="1:8" x14ac:dyDescent="0.2">
      <c r="A7" s="4" t="s">
        <v>12</v>
      </c>
      <c r="B7" s="8">
        <f>ROUND(IF(INPUT!C7=0,IF(INPUT!C8=0,IF(INPUT!C9=0,0,(INPUT!C10*100)/(INPUT!C7+INPUT!C8-INPUT!C9)),(INPUT!C10*100)/(INPUT!C7+INPUT!C8-INPUT!C9)),(INPUT!C10*100)/(INPUT!C7+INPUT!C8-INPUT!C9)),2)</f>
        <v>0</v>
      </c>
      <c r="C7" s="8"/>
      <c r="D7" s="8">
        <f>ROUND(IF(INPUT!E7=0,IF(INPUT!E8=0,IF(INPUT!E9=0,0,(INPUT!E10*100)/(INPUT!E7+INPUT!E8-INPUT!E9)),(INPUT!E10*100)/(INPUT!E7+INPUT!E8-INPUT!E9)),(INPUT!E10*100)/(INPUT!E7+INPUT!E8-INPUT!E9)),2)</f>
        <v>0</v>
      </c>
      <c r="E7" s="8"/>
      <c r="F7" s="8">
        <f>ROUND(IF(INPUT!G7=0,IF(INPUT!G8=0,IF(INPUT!G9=0,0,(INPUT!G10*100)/(INPUT!G7+INPUT!G8-INPUT!G9)),(INPUT!G10*100)/(INPUT!G7+INPUT!G8-INPUT!G9)),(INPUT!G10*100)/(INPUT!G7+INPUT!G8-INPUT!G9)),2)</f>
        <v>0</v>
      </c>
      <c r="G7" s="8"/>
      <c r="H7" s="8">
        <f>ROUND(IF(INPUT!I7=0,IF(INPUT!I8=0,IF(INPUT!I9=0,0,(INPUT!I10*100)/(INPUT!I7+INPUT!I8-INPUT!I9)),(INPUT!I10*100)/(INPUT!I7+INPUT!I8-INPUT!I9)),(INPUT!I10*100)/(INPUT!I7+INPUT!I8-INPUT!I9)),2)</f>
        <v>0</v>
      </c>
    </row>
    <row r="8" spans="1:8" x14ac:dyDescent="0.2">
      <c r="A8" s="5"/>
      <c r="B8" s="8"/>
      <c r="C8" s="8"/>
      <c r="D8" s="8"/>
      <c r="E8" s="8"/>
      <c r="F8" s="8"/>
      <c r="G8" s="8"/>
      <c r="H8" s="8"/>
    </row>
    <row r="9" spans="1:8" x14ac:dyDescent="0.2">
      <c r="A9" s="5" t="s">
        <v>11</v>
      </c>
      <c r="B9" s="8">
        <f>ROUND(IF(INPUT!C6=0,0,(INPUT!C12*100)/INPUT!C6),2)</f>
        <v>0</v>
      </c>
      <c r="C9" s="8">
        <f>ROUND(IF(INPUT!D6=0,0,(INPUT!D12*100)/INPUT!D6),2)</f>
        <v>0</v>
      </c>
      <c r="D9" s="8">
        <f>ROUND(IF(INPUT!E6=0,0,(INPUT!E12*100)/INPUT!E6),2)</f>
        <v>0</v>
      </c>
      <c r="E9" s="8">
        <f>ROUND(IF(INPUT!F6=0,0,(INPUT!F12*100)/INPUT!F6),2)</f>
        <v>0</v>
      </c>
      <c r="F9" s="8">
        <f>ROUND(IF(INPUT!G6=0,0,(INPUT!G12*100)/INPUT!G6),2)</f>
        <v>0</v>
      </c>
      <c r="G9" s="8">
        <f>ROUND(IF(INPUT!H6=0,0,(INPUT!H12*100)/INPUT!H6),2)</f>
        <v>0</v>
      </c>
      <c r="H9" s="8">
        <f>ROUND(IF(INPUT!I6=0,0,(INPUT!I12*100)/INPUT!I6),2)</f>
        <v>0</v>
      </c>
    </row>
    <row r="10" spans="1:8" x14ac:dyDescent="0.2">
      <c r="A10" s="5"/>
      <c r="B10" s="8"/>
      <c r="C10" s="8"/>
      <c r="D10" s="8"/>
      <c r="E10" s="8"/>
      <c r="F10" s="8"/>
      <c r="G10" s="8"/>
      <c r="H10" s="8"/>
    </row>
    <row r="11" spans="1:8" x14ac:dyDescent="0.2">
      <c r="A11" s="5" t="s">
        <v>14</v>
      </c>
      <c r="B11" s="8">
        <f>ROUND(IF(INPUT!C6=0,0,(INPUT!C13*100)/INPUT!C6),2)</f>
        <v>0</v>
      </c>
      <c r="C11" s="8">
        <f>ROUND(IF(INPUT!D6=0,0,(INPUT!D13*100)/INPUT!D6),2)</f>
        <v>0</v>
      </c>
      <c r="D11" s="8">
        <f>ROUND(IF(INPUT!E6=0,0,(INPUT!E13*100)/INPUT!E6),2)</f>
        <v>0</v>
      </c>
      <c r="E11" s="8">
        <f>ROUND(IF(INPUT!F6=0,0,(INPUT!F13*100)/INPUT!F6),2)</f>
        <v>0</v>
      </c>
      <c r="F11" s="8">
        <f>ROUND(IF(INPUT!G6=0,0,(INPUT!G13*100)/INPUT!G6),2)</f>
        <v>0</v>
      </c>
      <c r="G11" s="8">
        <f>ROUND(IF(INPUT!H6=0,0,(INPUT!H13*100)/INPUT!H6),2)</f>
        <v>0</v>
      </c>
      <c r="H11" s="8">
        <f>ROUND(IF(INPUT!I6=0,0,(INPUT!I13*100)/INPUT!I6),2)</f>
        <v>0</v>
      </c>
    </row>
    <row r="13" spans="1:8" x14ac:dyDescent="0.2">
      <c r="A13" t="s">
        <v>15</v>
      </c>
      <c r="B13" s="7">
        <f>ROUND(IF(INPUT!C14=0,0,INPUT!C6/INPUT!C14),2)</f>
        <v>0</v>
      </c>
      <c r="C13" s="7">
        <f>ROUND(IF(INPUT!D14=0,0,INPUT!D6/INPUT!D14),2)</f>
        <v>0</v>
      </c>
      <c r="D13" s="7">
        <f>ROUND(IF(INPUT!E14=0,0,INPUT!E6/INPUT!E14),2)</f>
        <v>0</v>
      </c>
      <c r="E13" s="7">
        <f>ROUND(IF(INPUT!F14=0,0,INPUT!F6/INPUT!F14),2)</f>
        <v>0</v>
      </c>
      <c r="F13" s="7">
        <f>ROUND(IF(INPUT!G14=0,0,INPUT!G6/INPUT!G14),2)</f>
        <v>0</v>
      </c>
      <c r="G13" s="7">
        <f>ROUND(IF(INPUT!H14=0,0,INPUT!H6/INPUT!H14),2)</f>
        <v>0</v>
      </c>
      <c r="H13" s="7">
        <f>ROUND(IF(INPUT!I14=0,0,INPUT!I6/INPUT!I14),2)</f>
        <v>0</v>
      </c>
    </row>
    <row r="15" spans="1:8" x14ac:dyDescent="0.2">
      <c r="A15" s="3" t="s">
        <v>21</v>
      </c>
      <c r="B15" s="7">
        <f>ROUND(IF(INPUT!C14=0,IF(INPUT!C15=0,0,INPUT!C6/(INPUT!C14*INPUT!C15)),INPUT!C6/(INPUT!C14*INPUT!C15)),2)</f>
        <v>0</v>
      </c>
      <c r="C15" s="7">
        <f>ROUND(IF(INPUT!D14=0,IF(INPUT!D15=0,0,INPUT!D6/(INPUT!D14*INPUT!D15)),INPUT!D6/(INPUT!D14*INPUT!D15)),2)</f>
        <v>0</v>
      </c>
      <c r="D15" s="7">
        <f>ROUND(IF(INPUT!E14=0,IF(INPUT!E15=0,0,INPUT!E6/(INPUT!E14*INPUT!E15)),INPUT!E6/(INPUT!E14*INPUT!E15)),2)</f>
        <v>0</v>
      </c>
      <c r="E15" s="7">
        <f>ROUND(IF(INPUT!F14=0,IF(INPUT!F15=0,0,INPUT!F6/(INPUT!F14*INPUT!F15)),INPUT!F6/(INPUT!F14*INPUT!F15)),2)</f>
        <v>0</v>
      </c>
      <c r="F15" s="7">
        <f>ROUND(IF(INPUT!G14=0,IF(INPUT!G15=0,0,INPUT!G6/(INPUT!G14*INPUT!G15)),INPUT!G6/(INPUT!G14*INPUT!G15)),2)</f>
        <v>0</v>
      </c>
      <c r="G15" s="7">
        <f>ROUND(IF(INPUT!H14=0,IF(INPUT!H15=0,0,INPUT!H6/(INPUT!H14*INPUT!H15)),INPUT!H6/(INPUT!H14*INPUT!H15)),2)</f>
        <v>0</v>
      </c>
      <c r="H15" s="7">
        <f>ROUND(IF(INPUT!I14=0,IF(INPUT!I15=0,0,INPUT!I6/(INPUT!I14*INPUT!I15)),INPUT!I6/(INPUT!I14*INPUT!I15)),2)</f>
        <v>0</v>
      </c>
    </row>
    <row r="17" spans="1:8" x14ac:dyDescent="0.2">
      <c r="A17" t="s">
        <v>16</v>
      </c>
      <c r="B17" s="8">
        <f>ROUND(IF(INPUT!C12=0,0,INPUT!C6/INPUT!C12),2)</f>
        <v>0</v>
      </c>
      <c r="C17" s="8">
        <f>ROUND(IF(INPUT!D12=0,0,INPUT!D6/INPUT!D12),2)</f>
        <v>0</v>
      </c>
      <c r="D17" s="8">
        <f>ROUND(IF(INPUT!E12=0,0,INPUT!E6/INPUT!E12),2)</f>
        <v>0</v>
      </c>
      <c r="E17" s="8">
        <f>ROUND(IF(INPUT!F12=0,0,INPUT!F6/INPUT!F12),2)</f>
        <v>0</v>
      </c>
      <c r="F17" s="8">
        <f>ROUND(IF(INPUT!G12=0,0,INPUT!G6/INPUT!G12),2)</f>
        <v>0</v>
      </c>
      <c r="G17" s="8">
        <f>ROUND(IF(INPUT!H12=0,0,INPUT!H6/INPUT!H12),2)</f>
        <v>0</v>
      </c>
      <c r="H17" s="8">
        <f>ROUND(IF(INPUT!I12=0,0,INPUT!I6/INPUT!I12),2)</f>
        <v>0</v>
      </c>
    </row>
    <row r="18" spans="1:8" x14ac:dyDescent="0.2">
      <c r="B18" s="8"/>
      <c r="C18" s="8"/>
      <c r="D18" s="8"/>
      <c r="E18" s="8"/>
      <c r="F18" s="8"/>
      <c r="G18" s="8"/>
      <c r="H18" s="8"/>
    </row>
    <row r="19" spans="1:8" x14ac:dyDescent="0.2">
      <c r="A19" t="s">
        <v>17</v>
      </c>
      <c r="B19" s="8">
        <f>ROUND(IF(INPUT!C12=0,0,INPUT!C10/INPUT!C12),2)</f>
        <v>0</v>
      </c>
      <c r="C19" s="8">
        <f>ROUND(IF(INPUT!D12=0,0,INPUT!D10/INPUT!D12),2)</f>
        <v>0</v>
      </c>
      <c r="D19" s="8">
        <f>ROUND(IF(INPUT!E12=0,0,INPUT!E10/INPUT!E12),2)</f>
        <v>0</v>
      </c>
      <c r="E19" s="8">
        <f>ROUND(IF(INPUT!F12=0,0,INPUT!F10/INPUT!F12),2)</f>
        <v>0</v>
      </c>
      <c r="F19" s="8">
        <f>ROUND(IF(INPUT!G12=0,0,INPUT!G10/INPUT!G12),2)</f>
        <v>0</v>
      </c>
      <c r="G19" s="8">
        <f>ROUND(IF(INPUT!H12=0,0,INPUT!H10/INPUT!H12),2)</f>
        <v>0</v>
      </c>
      <c r="H19" s="8">
        <f>ROUND(IF(INPUT!I12=0,0,INPUT!I10/INPUT!I12),2)</f>
        <v>0</v>
      </c>
    </row>
    <row r="21" spans="1:8" x14ac:dyDescent="0.2">
      <c r="A21" t="s">
        <v>18</v>
      </c>
      <c r="B21" s="8">
        <f>ROUND(IF(INPUT!C16=0,0,INPUT!C6/INPUT!C16),2)</f>
        <v>0</v>
      </c>
      <c r="C21" s="8">
        <f>ROUND(IF(INPUT!D16=0,0,INPUT!D6/INPUT!D16),2)</f>
        <v>0</v>
      </c>
      <c r="D21" s="8">
        <f>ROUND(IF(INPUT!E16=0,0,INPUT!E6/INPUT!E16),2)</f>
        <v>0</v>
      </c>
      <c r="E21" s="8">
        <f>ROUND(IF(INPUT!F16=0,0,INPUT!F6/INPUT!F16),2)</f>
        <v>0</v>
      </c>
      <c r="F21" s="8">
        <f>ROUND(IF(INPUT!G16=0,0,INPUT!G6/INPUT!G16),2)</f>
        <v>0</v>
      </c>
      <c r="G21" s="8">
        <f>ROUND(IF(INPUT!H16=0,0,INPUT!H6/INPUT!H16),2)</f>
        <v>0</v>
      </c>
      <c r="H21" s="8">
        <f>ROUND(IF(INPUT!I16=0,0,INPUT!I6/INPUT!I16),2)</f>
        <v>0</v>
      </c>
    </row>
    <row r="22" spans="1:8" x14ac:dyDescent="0.2">
      <c r="B22" s="8"/>
      <c r="C22" s="8"/>
      <c r="D22" s="8"/>
      <c r="E22" s="8"/>
      <c r="F22" s="8"/>
      <c r="G22" s="8"/>
      <c r="H22" s="8"/>
    </row>
    <row r="23" spans="1:8" x14ac:dyDescent="0.2">
      <c r="A23" t="s">
        <v>34</v>
      </c>
      <c r="B23" s="8">
        <f>ROUND(IF(INPUT!C17=0,0,INPUT!C6/INPUT!C17),2)</f>
        <v>0</v>
      </c>
      <c r="C23" s="8">
        <f>ROUND(IF(INPUT!D17=0,0,INPUT!D6/INPUT!D17),2)</f>
        <v>0</v>
      </c>
      <c r="D23" s="8">
        <f>ROUND(IF(INPUT!E17=0,0,INPUT!E6/INPUT!E17),2)</f>
        <v>0</v>
      </c>
      <c r="E23" s="8">
        <f>ROUND(IF(INPUT!F17=0,0,INPUT!F6/INPUT!F17),2)</f>
        <v>0</v>
      </c>
      <c r="F23" s="8">
        <f>ROUND(IF(INPUT!G17=0,0,INPUT!G6/INPUT!G17),2)</f>
        <v>0</v>
      </c>
      <c r="G23" s="8">
        <f>ROUND(IF(INPUT!H17=0,0,INPUT!H6/INPUT!H17),2)</f>
        <v>0</v>
      </c>
      <c r="H23" s="8">
        <f>ROUND(IF(INPUT!I17=0,0,INPUT!I6/INPUT!I17),2)</f>
        <v>0</v>
      </c>
    </row>
    <row r="25" spans="1:8" x14ac:dyDescent="0.2">
      <c r="A25" t="s">
        <v>19</v>
      </c>
      <c r="B25" s="6">
        <f>ROUND(IF(INPUT!C16=0,0,INPUT!C17/INPUT!C16),2)</f>
        <v>0</v>
      </c>
      <c r="C25" s="6">
        <f>ROUND(IF(INPUT!D16=0,0,INPUT!D17/INPUT!D16),2)</f>
        <v>0</v>
      </c>
      <c r="D25" s="6">
        <f>ROUND(IF(INPUT!E16=0,0,INPUT!E17/INPUT!E16),2)</f>
        <v>0</v>
      </c>
      <c r="E25" s="6">
        <f>ROUND(IF(INPUT!F16=0,0,INPUT!F17/INPUT!F16),2)</f>
        <v>0</v>
      </c>
      <c r="F25" s="6">
        <f>ROUND(IF(INPUT!G16=0,0,INPUT!G17/INPUT!G16),2)</f>
        <v>0</v>
      </c>
      <c r="G25" s="6">
        <f>ROUND(IF(INPUT!H16=0,0,INPUT!H17/INPUT!H16),2)</f>
        <v>0</v>
      </c>
      <c r="H25" s="6">
        <f>ROUND(IF(INPUT!I16=0,0,INPUT!I17/INPUT!I16),2)</f>
        <v>0</v>
      </c>
    </row>
    <row r="27" spans="1:8" x14ac:dyDescent="0.2">
      <c r="A27" t="s">
        <v>20</v>
      </c>
      <c r="B27" s="6">
        <f>ROUND(IF(INPUT!C7=0,IF(INPUT!C9=0,0,(INPUT!C7+INPUT!C8-INPUT!C9)/((INPUT!C7+INPUT!C9)/2)),(INPUT!C7+INPUT!C8-INPUT!C9)/((INPUT!C7+INPUT!C9)/2)),2)</f>
        <v>0</v>
      </c>
      <c r="C27" s="6">
        <f>ROUND(IF(INPUT!D7=0,IF(INPUT!D9=0,0,(INPUT!D7+INPUT!D8-INPUT!D9)/((INPUT!D7+INPUT!D9)/2)),(INPUT!D7+INPUT!D8-INPUT!D9)/((INPUT!D7+INPUT!D9)/2)),2)</f>
        <v>0</v>
      </c>
      <c r="D27" s="6">
        <f>ROUND(IF(INPUT!E7=0,IF(INPUT!E9=0,0,(INPUT!E7+INPUT!E8-INPUT!E9)/((INPUT!E7+INPUT!E9)/2)),(INPUT!E7+INPUT!E8-INPUT!E9)/((INPUT!E7+INPUT!E9)/2)),2)</f>
        <v>0</v>
      </c>
      <c r="E27" s="6">
        <f>ROUND(IF(INPUT!F7=0,IF(INPUT!F9=0,0,(INPUT!F7+INPUT!F8-INPUT!F9)/((INPUT!F7+INPUT!F9)/2)),(INPUT!F7+INPUT!F8-INPUT!F9)/((INPUT!F7+INPUT!F9)/2)),2)</f>
        <v>0</v>
      </c>
      <c r="F27" s="6">
        <f>ROUND(IF(INPUT!G7=0,IF(INPUT!G9=0,0,(INPUT!G7+INPUT!G8-INPUT!G9)/((INPUT!G7+INPUT!G9)/2)),(INPUT!G7+INPUT!G8-INPUT!G9)/((INPUT!G7+INPUT!G9)/2)),2)</f>
        <v>0</v>
      </c>
      <c r="G27" s="6">
        <f>ROUND(IF(INPUT!H7=0,IF(INPUT!H9=0,0,(INPUT!H7+INPUT!H8-INPUT!H9)/((INPUT!H7+INPUT!H9)/2)),(INPUT!H7+INPUT!H8-INPUT!H9)/((INPUT!H7+INPUT!H9)/2)),2)</f>
        <v>0</v>
      </c>
      <c r="H27" s="6">
        <f>ROUND(IF(INPUT!I7=0,IF(INPUT!I9=0,0,(INPUT!I7+INPUT!I8-INPUT!I9)/((INPUT!I7+INPUT!I9)/2)),(INPUT!I7+INPUT!I8-INPUT!I9)/((INPUT!I7+INPUT!I9)/2)),2)</f>
        <v>0</v>
      </c>
    </row>
  </sheetData>
  <sheetProtection password="D7AF"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INFO</vt:lpstr>
      <vt:lpstr>INPUT</vt:lpstr>
      <vt:lpstr>OUTPUT</vt:lpstr>
      <vt:lpstr>ESTIMATE</vt:lpstr>
      <vt:lpstr>EXAMPLE1</vt:lpstr>
      <vt:lpstr>EXAMPLE2</vt:lpstr>
      <vt:lpstr>CALC'S</vt:lpstr>
      <vt:lpstr>ESTIMATE!Print_Area</vt:lpstr>
      <vt:lpstr>EXAMPLE2!Print_Area</vt:lpstr>
      <vt:lpstr>INPUT!Print_Area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Indicator Analyser</dc:title>
  <dc:creator>FBA Partners Pty Limited</dc:creator>
  <cp:lastModifiedBy>Ben Hart</cp:lastModifiedBy>
  <cp:lastPrinted>2003-11-04T03:02:48Z</cp:lastPrinted>
  <dcterms:created xsi:type="dcterms:W3CDTF">2000-07-12T04:53:49Z</dcterms:created>
  <dcterms:modified xsi:type="dcterms:W3CDTF">2018-05-03T01:42:43Z</dcterms:modified>
</cp:coreProperties>
</file>